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16-Kurumsal_Kalite_Raporlar\2021\2021 Web sitesinde yayımlama sonrası\Birimlerden gelenler\gelir-yasam\HTHABS\"/>
    </mc:Choice>
  </mc:AlternateContent>
  <bookViews>
    <workbookView xWindow="2265" yWindow="2085" windowWidth="13125" windowHeight="6075" tabRatio="959"/>
  </bookViews>
  <sheets>
    <sheet name="ÖN SAYFA" sheetId="1" r:id="rId1"/>
    <sheet name="GENEL BİLGİLER" sheetId="2" r:id="rId2"/>
    <sheet name="ÖRNEKLEME BİLGİLERİ" sheetId="30" r:id="rId3"/>
    <sheet name="KALİTE GÖSTERGELERİ-1" sheetId="3" r:id="rId4"/>
    <sheet name="KALİTE GÖSTERGELERİ-2" sheetId="31" r:id="rId5"/>
    <sheet name="KALİTE GÖSTERGELERİ-3" sheetId="28" r:id="rId6"/>
    <sheet name="KALİTE DENETİM ÇALIŞMALARI" sheetId="29" r:id="rId7"/>
  </sheets>
  <externalReferences>
    <externalReference r:id="rId8"/>
    <externalReference r:id="rId9"/>
  </externalReferences>
  <definedNames>
    <definedName name="_1">[1]GeneralDescription!#REF!</definedName>
    <definedName name="_2">[1]AvailabilityQuarterly!#REF!</definedName>
    <definedName name="_3">[1]AvailabilityAnnual!#REF!</definedName>
    <definedName name="_4">[1]Relevance!#REF!</definedName>
    <definedName name="_ftn1" localSheetId="3">'KALİTE GÖSTERGELERİ-1'!#REF!</definedName>
    <definedName name="_ftnref1" localSheetId="3">'KALİTE GÖSTERGELERİ-1'!#REF!</definedName>
    <definedName name="_ftnref1_3">[2]GeneralDescription!#REF!</definedName>
    <definedName name="_Toc428353355" localSheetId="5">'KALİTE GÖSTERGELERİ-3'!#REF!</definedName>
    <definedName name="_Toc428353355_4">[2]AvailabilityQuarterly!#REF!</definedName>
    <definedName name="_Toc428353355_5">[2]AvailabilityAnnual!#REF!</definedName>
    <definedName name="_Toc428353355_6">[2]Relevance!#REF!</definedName>
  </definedNames>
  <calcPr calcId="162913"/>
</workbook>
</file>

<file path=xl/calcChain.xml><?xml version="1.0" encoding="utf-8"?>
<calcChain xmlns="http://schemas.openxmlformats.org/spreadsheetml/2006/main">
  <c r="U1704" i="3" l="1"/>
  <c r="S1704" i="3"/>
  <c r="Q1704" i="3"/>
  <c r="U1703" i="3"/>
  <c r="S1703" i="3"/>
  <c r="Q1703" i="3"/>
  <c r="U1702" i="3"/>
  <c r="S1702" i="3"/>
  <c r="Q1702" i="3"/>
  <c r="U1701" i="3"/>
  <c r="S1701" i="3"/>
  <c r="Q1701" i="3"/>
  <c r="U1700" i="3"/>
  <c r="S1700" i="3"/>
  <c r="Q1700" i="3"/>
  <c r="U1699" i="3"/>
  <c r="S1699" i="3"/>
  <c r="Q1699" i="3"/>
  <c r="U1698" i="3"/>
  <c r="S1698" i="3"/>
  <c r="Q1698" i="3"/>
  <c r="U1697" i="3"/>
  <c r="S1697" i="3"/>
  <c r="Q1697" i="3"/>
  <c r="U1696" i="3"/>
  <c r="S1696" i="3"/>
  <c r="Q1696" i="3"/>
  <c r="U1695" i="3"/>
  <c r="S1695" i="3"/>
  <c r="Q1695" i="3"/>
  <c r="U1694" i="3"/>
  <c r="S1694" i="3"/>
  <c r="Q1694" i="3"/>
  <c r="U1693" i="3"/>
  <c r="S1693" i="3"/>
  <c r="Q1693" i="3"/>
  <c r="U1690" i="3"/>
  <c r="S1690" i="3"/>
  <c r="Q1690" i="3"/>
  <c r="U1689" i="3"/>
  <c r="S1689" i="3"/>
  <c r="Q1689" i="3"/>
  <c r="U1688" i="3"/>
  <c r="S1688" i="3"/>
  <c r="Q1688" i="3"/>
  <c r="U1687" i="3"/>
  <c r="S1687" i="3"/>
  <c r="Q1687" i="3"/>
  <c r="U1686" i="3"/>
  <c r="S1686" i="3"/>
  <c r="Q1686" i="3"/>
  <c r="U1685" i="3"/>
  <c r="S1685" i="3"/>
  <c r="Q1685" i="3"/>
  <c r="U1684" i="3"/>
  <c r="S1684" i="3"/>
  <c r="Q1684" i="3"/>
  <c r="U1683" i="3"/>
  <c r="S1683" i="3"/>
  <c r="Q1683" i="3"/>
  <c r="U1682" i="3"/>
  <c r="S1682" i="3"/>
  <c r="Q1682" i="3"/>
  <c r="U1681" i="3"/>
  <c r="S1681" i="3"/>
  <c r="Q1681" i="3"/>
  <c r="U1680" i="3"/>
  <c r="S1680" i="3"/>
  <c r="Q1680" i="3"/>
  <c r="U1679" i="3"/>
  <c r="S1679" i="3"/>
  <c r="Q1679" i="3"/>
  <c r="U1676" i="3"/>
  <c r="S1676" i="3"/>
  <c r="Q1676" i="3"/>
  <c r="U1675" i="3"/>
  <c r="S1675" i="3"/>
  <c r="Q1675" i="3"/>
  <c r="U1674" i="3"/>
  <c r="S1674" i="3"/>
  <c r="Q1674" i="3"/>
  <c r="U1673" i="3"/>
  <c r="S1673" i="3"/>
  <c r="Q1673" i="3"/>
  <c r="U1672" i="3"/>
  <c r="S1672" i="3"/>
  <c r="Q1672" i="3"/>
  <c r="U1671" i="3"/>
  <c r="S1671" i="3"/>
  <c r="Q1671" i="3"/>
  <c r="U1670" i="3"/>
  <c r="S1670" i="3"/>
  <c r="Q1670" i="3"/>
  <c r="U1669" i="3"/>
  <c r="S1669" i="3"/>
  <c r="Q1669" i="3"/>
  <c r="U1668" i="3"/>
  <c r="S1668" i="3"/>
  <c r="Q1668" i="3"/>
  <c r="U1667" i="3"/>
  <c r="S1667" i="3"/>
  <c r="Q1667" i="3"/>
  <c r="U1666" i="3"/>
  <c r="S1666" i="3"/>
  <c r="Q1666" i="3"/>
  <c r="U1665" i="3"/>
  <c r="S1665" i="3"/>
  <c r="Q1665" i="3"/>
  <c r="U1662" i="3"/>
  <c r="S1662" i="3"/>
  <c r="Q1662" i="3"/>
  <c r="U1661" i="3"/>
  <c r="S1661" i="3"/>
  <c r="Q1661" i="3"/>
  <c r="U1660" i="3"/>
  <c r="S1660" i="3"/>
  <c r="Q1660" i="3"/>
  <c r="U1659" i="3"/>
  <c r="S1659" i="3"/>
  <c r="Q1659" i="3"/>
  <c r="U1658" i="3"/>
  <c r="S1658" i="3"/>
  <c r="Q1658" i="3"/>
  <c r="U1657" i="3"/>
  <c r="S1657" i="3"/>
  <c r="Q1657" i="3"/>
  <c r="U1656" i="3"/>
  <c r="S1656" i="3"/>
  <c r="Q1656" i="3"/>
  <c r="U1655" i="3"/>
  <c r="S1655" i="3"/>
  <c r="Q1655" i="3"/>
  <c r="U1654" i="3"/>
  <c r="S1654" i="3"/>
  <c r="Q1654" i="3"/>
  <c r="U1653" i="3"/>
  <c r="S1653" i="3"/>
  <c r="Q1653" i="3"/>
  <c r="U1652" i="3"/>
  <c r="S1652" i="3"/>
  <c r="Q1652" i="3"/>
  <c r="U1651" i="3"/>
  <c r="S1651" i="3"/>
  <c r="Q1651" i="3"/>
  <c r="U1648" i="3"/>
  <c r="S1648" i="3"/>
  <c r="Q1648" i="3"/>
  <c r="U1647" i="3"/>
  <c r="S1647" i="3"/>
  <c r="Q1647" i="3"/>
  <c r="U1646" i="3"/>
  <c r="S1646" i="3"/>
  <c r="Q1646" i="3"/>
  <c r="U1645" i="3"/>
  <c r="S1645" i="3"/>
  <c r="Q1645" i="3"/>
  <c r="U1644" i="3"/>
  <c r="S1644" i="3"/>
  <c r="Q1644" i="3"/>
  <c r="U1643" i="3"/>
  <c r="S1643" i="3"/>
  <c r="Q1643" i="3"/>
  <c r="U1642" i="3"/>
  <c r="S1642" i="3"/>
  <c r="Q1642" i="3"/>
  <c r="U1641" i="3"/>
  <c r="S1641" i="3"/>
  <c r="Q1641" i="3"/>
  <c r="U1640" i="3"/>
  <c r="S1640" i="3"/>
  <c r="Q1640" i="3"/>
  <c r="U1639" i="3"/>
  <c r="S1639" i="3"/>
  <c r="Q1639" i="3"/>
  <c r="U1638" i="3"/>
  <c r="S1638" i="3"/>
  <c r="Q1638" i="3"/>
  <c r="U1637" i="3"/>
  <c r="S1637" i="3"/>
  <c r="Q1637" i="3"/>
  <c r="U1634" i="3"/>
  <c r="S1634" i="3"/>
  <c r="Q1634" i="3"/>
  <c r="U1633" i="3"/>
  <c r="S1633" i="3"/>
  <c r="Q1633" i="3"/>
  <c r="U1632" i="3"/>
  <c r="S1632" i="3"/>
  <c r="Q1632" i="3"/>
  <c r="U1631" i="3"/>
  <c r="S1631" i="3"/>
  <c r="Q1631" i="3"/>
  <c r="U1630" i="3"/>
  <c r="S1630" i="3"/>
  <c r="Q1630" i="3"/>
  <c r="U1629" i="3"/>
  <c r="S1629" i="3"/>
  <c r="Q1629" i="3"/>
  <c r="U1628" i="3"/>
  <c r="S1628" i="3"/>
  <c r="Q1628" i="3"/>
  <c r="U1627" i="3"/>
  <c r="S1627" i="3"/>
  <c r="Q1627" i="3"/>
  <c r="U1626" i="3"/>
  <c r="S1626" i="3"/>
  <c r="Q1626" i="3"/>
  <c r="U1625" i="3"/>
  <c r="S1625" i="3"/>
  <c r="Q1625" i="3"/>
  <c r="U1624" i="3"/>
  <c r="S1624" i="3"/>
  <c r="Q1624" i="3"/>
  <c r="U1623" i="3"/>
  <c r="S1623" i="3"/>
  <c r="Q1623" i="3"/>
  <c r="U1620" i="3"/>
  <c r="S1620" i="3"/>
  <c r="Q1620" i="3"/>
  <c r="U1619" i="3"/>
  <c r="S1619" i="3"/>
  <c r="Q1619" i="3"/>
  <c r="U1618" i="3"/>
  <c r="S1618" i="3"/>
  <c r="Q1618" i="3"/>
  <c r="U1617" i="3"/>
  <c r="S1617" i="3"/>
  <c r="Q1617" i="3"/>
  <c r="U1616" i="3"/>
  <c r="S1616" i="3"/>
  <c r="Q1616" i="3"/>
  <c r="U1615" i="3"/>
  <c r="S1615" i="3"/>
  <c r="Q1615" i="3"/>
  <c r="U1614" i="3"/>
  <c r="S1614" i="3"/>
  <c r="Q1614" i="3"/>
  <c r="U1613" i="3"/>
  <c r="S1613" i="3"/>
  <c r="Q1613" i="3"/>
  <c r="U1612" i="3"/>
  <c r="S1612" i="3"/>
  <c r="Q1612" i="3"/>
  <c r="U1611" i="3"/>
  <c r="S1611" i="3"/>
  <c r="Q1611" i="3"/>
  <c r="U1610" i="3"/>
  <c r="S1610" i="3"/>
  <c r="Q1610" i="3"/>
  <c r="U1609" i="3"/>
  <c r="S1609" i="3"/>
  <c r="Q1609" i="3"/>
  <c r="U1606" i="3"/>
  <c r="S1606" i="3"/>
  <c r="Q1606" i="3"/>
  <c r="U1605" i="3"/>
  <c r="S1605" i="3"/>
  <c r="Q1605" i="3"/>
  <c r="U1604" i="3"/>
  <c r="S1604" i="3"/>
  <c r="Q1604" i="3"/>
  <c r="U1603" i="3"/>
  <c r="S1603" i="3"/>
  <c r="Q1603" i="3"/>
  <c r="U1602" i="3"/>
  <c r="S1602" i="3"/>
  <c r="Q1602" i="3"/>
  <c r="U1601" i="3"/>
  <c r="S1601" i="3"/>
  <c r="Q1601" i="3"/>
  <c r="U1600" i="3"/>
  <c r="S1600" i="3"/>
  <c r="Q1600" i="3"/>
  <c r="U1599" i="3"/>
  <c r="S1599" i="3"/>
  <c r="Q1599" i="3"/>
  <c r="U1598" i="3"/>
  <c r="S1598" i="3"/>
  <c r="Q1598" i="3"/>
  <c r="U1597" i="3"/>
  <c r="S1597" i="3"/>
  <c r="Q1597" i="3"/>
  <c r="U1596" i="3"/>
  <c r="S1596" i="3"/>
  <c r="Q1596" i="3"/>
  <c r="U1595" i="3"/>
  <c r="S1595" i="3"/>
  <c r="Q1595" i="3"/>
  <c r="U1591" i="3"/>
  <c r="S1591" i="3"/>
  <c r="Q1591" i="3"/>
  <c r="U1590" i="3"/>
  <c r="S1590" i="3"/>
  <c r="Q1590" i="3"/>
  <c r="U1589" i="3"/>
  <c r="S1589" i="3"/>
  <c r="Q1589" i="3"/>
  <c r="U1588" i="3"/>
  <c r="S1588" i="3"/>
  <c r="Q1588" i="3"/>
  <c r="U1587" i="3"/>
  <c r="S1587" i="3"/>
  <c r="Q1587" i="3"/>
  <c r="U1586" i="3"/>
  <c r="S1586" i="3"/>
  <c r="Q1586" i="3"/>
  <c r="U1585" i="3"/>
  <c r="S1585" i="3"/>
  <c r="Q1585" i="3"/>
  <c r="U1584" i="3"/>
  <c r="S1584" i="3"/>
  <c r="Q1584" i="3"/>
  <c r="U1583" i="3"/>
  <c r="S1583" i="3"/>
  <c r="Q1583" i="3"/>
  <c r="U1582" i="3"/>
  <c r="S1582" i="3"/>
  <c r="Q1582" i="3"/>
  <c r="U1581" i="3"/>
  <c r="S1581" i="3"/>
  <c r="Q1581" i="3"/>
  <c r="U1580" i="3"/>
  <c r="S1580" i="3"/>
  <c r="Q1580" i="3"/>
  <c r="U1577" i="3"/>
  <c r="S1577" i="3"/>
  <c r="Q1577" i="3"/>
  <c r="U1576" i="3"/>
  <c r="S1576" i="3"/>
  <c r="Q1576" i="3"/>
  <c r="U1575" i="3"/>
  <c r="S1575" i="3"/>
  <c r="Q1575" i="3"/>
  <c r="U1574" i="3"/>
  <c r="S1574" i="3"/>
  <c r="Q1574" i="3"/>
  <c r="U1573" i="3"/>
  <c r="S1573" i="3"/>
  <c r="Q1573" i="3"/>
  <c r="U1572" i="3"/>
  <c r="S1572" i="3"/>
  <c r="Q1572" i="3"/>
  <c r="U1571" i="3"/>
  <c r="S1571" i="3"/>
  <c r="Q1571" i="3"/>
  <c r="U1570" i="3"/>
  <c r="S1570" i="3"/>
  <c r="Q1570" i="3"/>
  <c r="U1569" i="3"/>
  <c r="S1569" i="3"/>
  <c r="Q1569" i="3"/>
  <c r="U1568" i="3"/>
  <c r="S1568" i="3"/>
  <c r="Q1568" i="3"/>
  <c r="U1567" i="3"/>
  <c r="S1567" i="3"/>
  <c r="Q1567" i="3"/>
  <c r="U1566" i="3"/>
  <c r="S1566" i="3"/>
  <c r="Q1566" i="3"/>
  <c r="U1563" i="3"/>
  <c r="S1563" i="3"/>
  <c r="Q1563" i="3"/>
  <c r="U1562" i="3"/>
  <c r="S1562" i="3"/>
  <c r="Q1562" i="3"/>
  <c r="U1561" i="3"/>
  <c r="S1561" i="3"/>
  <c r="Q1561" i="3"/>
  <c r="U1560" i="3"/>
  <c r="S1560" i="3"/>
  <c r="Q1560" i="3"/>
  <c r="U1559" i="3"/>
  <c r="S1559" i="3"/>
  <c r="Q1559" i="3"/>
  <c r="U1558" i="3"/>
  <c r="S1558" i="3"/>
  <c r="Q1558" i="3"/>
  <c r="U1557" i="3"/>
  <c r="S1557" i="3"/>
  <c r="Q1557" i="3"/>
  <c r="U1556" i="3"/>
  <c r="S1556" i="3"/>
  <c r="Q1556" i="3"/>
  <c r="U1555" i="3"/>
  <c r="S1555" i="3"/>
  <c r="Q1555" i="3"/>
  <c r="U1554" i="3"/>
  <c r="S1554" i="3"/>
  <c r="Q1554" i="3"/>
  <c r="U1553" i="3"/>
  <c r="S1553" i="3"/>
  <c r="Q1553" i="3"/>
  <c r="U1552" i="3"/>
  <c r="S1552" i="3"/>
  <c r="Q1552" i="3"/>
  <c r="U1549" i="3"/>
  <c r="S1549" i="3"/>
  <c r="Q1549" i="3"/>
  <c r="U1548" i="3"/>
  <c r="S1548" i="3"/>
  <c r="Q1548" i="3"/>
  <c r="U1547" i="3"/>
  <c r="S1547" i="3"/>
  <c r="Q1547" i="3"/>
  <c r="U1546" i="3"/>
  <c r="S1546" i="3"/>
  <c r="Q1546" i="3"/>
  <c r="U1545" i="3"/>
  <c r="S1545" i="3"/>
  <c r="Q1545" i="3"/>
  <c r="U1544" i="3"/>
  <c r="S1544" i="3"/>
  <c r="Q1544" i="3"/>
  <c r="U1543" i="3"/>
  <c r="S1543" i="3"/>
  <c r="Q1543" i="3"/>
  <c r="U1542" i="3"/>
  <c r="S1542" i="3"/>
  <c r="Q1542" i="3"/>
  <c r="U1541" i="3"/>
  <c r="S1541" i="3"/>
  <c r="Q1541" i="3"/>
  <c r="U1540" i="3"/>
  <c r="S1540" i="3"/>
  <c r="Q1540" i="3"/>
  <c r="U1539" i="3"/>
  <c r="S1539" i="3"/>
  <c r="Q1539" i="3"/>
  <c r="U1538" i="3"/>
  <c r="S1538" i="3"/>
  <c r="Q1538" i="3"/>
  <c r="U1535" i="3"/>
  <c r="S1535" i="3"/>
  <c r="Q1535" i="3"/>
  <c r="U1534" i="3"/>
  <c r="S1534" i="3"/>
  <c r="Q1534" i="3"/>
  <c r="U1533" i="3"/>
  <c r="S1533" i="3"/>
  <c r="Q1533" i="3"/>
  <c r="U1532" i="3"/>
  <c r="S1532" i="3"/>
  <c r="Q1532" i="3"/>
  <c r="U1531" i="3"/>
  <c r="S1531" i="3"/>
  <c r="Q1531" i="3"/>
  <c r="U1530" i="3"/>
  <c r="S1530" i="3"/>
  <c r="Q1530" i="3"/>
  <c r="U1529" i="3"/>
  <c r="S1529" i="3"/>
  <c r="Q1529" i="3"/>
  <c r="U1528" i="3"/>
  <c r="S1528" i="3"/>
  <c r="Q1528" i="3"/>
  <c r="U1527" i="3"/>
  <c r="S1527" i="3"/>
  <c r="Q1527" i="3"/>
  <c r="U1526" i="3"/>
  <c r="S1526" i="3"/>
  <c r="Q1526" i="3"/>
  <c r="U1525" i="3"/>
  <c r="S1525" i="3"/>
  <c r="Q1525" i="3"/>
  <c r="U1524" i="3"/>
  <c r="S1524" i="3"/>
  <c r="Q1524" i="3"/>
  <c r="U1520" i="3"/>
  <c r="S1520" i="3"/>
  <c r="Q1520" i="3"/>
  <c r="U1519" i="3"/>
  <c r="S1519" i="3"/>
  <c r="Q1519" i="3"/>
  <c r="U1518" i="3"/>
  <c r="S1518" i="3"/>
  <c r="Q1518" i="3"/>
  <c r="U1517" i="3"/>
  <c r="S1517" i="3"/>
  <c r="Q1517" i="3"/>
  <c r="U1516" i="3"/>
  <c r="S1516" i="3"/>
  <c r="Q1516" i="3"/>
  <c r="U1515" i="3"/>
  <c r="S1515" i="3"/>
  <c r="Q1515" i="3"/>
  <c r="U1514" i="3"/>
  <c r="S1514" i="3"/>
  <c r="Q1514" i="3"/>
  <c r="U1513" i="3"/>
  <c r="S1513" i="3"/>
  <c r="Q1513" i="3"/>
  <c r="U1512" i="3"/>
  <c r="S1512" i="3"/>
  <c r="Q1512" i="3"/>
  <c r="U1511" i="3"/>
  <c r="S1511" i="3"/>
  <c r="Q1511" i="3"/>
  <c r="U1510" i="3"/>
  <c r="S1510" i="3"/>
  <c r="Q1510" i="3"/>
  <c r="U1509" i="3"/>
  <c r="S1509" i="3"/>
  <c r="Q1509" i="3"/>
  <c r="U1506" i="3"/>
  <c r="S1506" i="3"/>
  <c r="Q1506" i="3"/>
  <c r="U1505" i="3"/>
  <c r="S1505" i="3"/>
  <c r="Q1505" i="3"/>
  <c r="U1504" i="3"/>
  <c r="S1504" i="3"/>
  <c r="Q1504" i="3"/>
  <c r="U1503" i="3"/>
  <c r="S1503" i="3"/>
  <c r="Q1503" i="3"/>
  <c r="U1502" i="3"/>
  <c r="S1502" i="3"/>
  <c r="Q1502" i="3"/>
  <c r="U1501" i="3"/>
  <c r="S1501" i="3"/>
  <c r="Q1501" i="3"/>
  <c r="U1500" i="3"/>
  <c r="S1500" i="3"/>
  <c r="Q1500" i="3"/>
  <c r="U1499" i="3"/>
  <c r="S1499" i="3"/>
  <c r="Q1499" i="3"/>
  <c r="U1498" i="3"/>
  <c r="S1498" i="3"/>
  <c r="Q1498" i="3"/>
  <c r="U1497" i="3"/>
  <c r="S1497" i="3"/>
  <c r="Q1497" i="3"/>
  <c r="U1496" i="3"/>
  <c r="S1496" i="3"/>
  <c r="Q1496" i="3"/>
  <c r="U1495" i="3"/>
  <c r="S1495" i="3"/>
  <c r="Q1495" i="3"/>
  <c r="U1492" i="3"/>
  <c r="S1492" i="3"/>
  <c r="Q1492" i="3"/>
  <c r="U1491" i="3"/>
  <c r="S1491" i="3"/>
  <c r="Q1491" i="3"/>
  <c r="U1490" i="3"/>
  <c r="S1490" i="3"/>
  <c r="Q1490" i="3"/>
  <c r="U1489" i="3"/>
  <c r="S1489" i="3"/>
  <c r="Q1489" i="3"/>
  <c r="U1488" i="3"/>
  <c r="S1488" i="3"/>
  <c r="Q1488" i="3"/>
  <c r="U1487" i="3"/>
  <c r="S1487" i="3"/>
  <c r="Q1487" i="3"/>
  <c r="U1486" i="3"/>
  <c r="S1486" i="3"/>
  <c r="Q1486" i="3"/>
  <c r="U1485" i="3"/>
  <c r="S1485" i="3"/>
  <c r="Q1485" i="3"/>
  <c r="U1484" i="3"/>
  <c r="S1484" i="3"/>
  <c r="Q1484" i="3"/>
  <c r="U1483" i="3"/>
  <c r="S1483" i="3"/>
  <c r="Q1483" i="3"/>
  <c r="U1482" i="3"/>
  <c r="S1482" i="3"/>
  <c r="Q1482" i="3"/>
  <c r="U1481" i="3"/>
  <c r="S1481" i="3"/>
  <c r="Q1481" i="3"/>
  <c r="U1478" i="3"/>
  <c r="S1478" i="3"/>
  <c r="Q1478" i="3"/>
  <c r="U1477" i="3"/>
  <c r="S1477" i="3"/>
  <c r="Q1477" i="3"/>
  <c r="U1476" i="3"/>
  <c r="S1476" i="3"/>
  <c r="Q1476" i="3"/>
  <c r="U1475" i="3"/>
  <c r="S1475" i="3"/>
  <c r="Q1475" i="3"/>
  <c r="U1474" i="3"/>
  <c r="S1474" i="3"/>
  <c r="Q1474" i="3"/>
  <c r="U1473" i="3"/>
  <c r="S1473" i="3"/>
  <c r="Q1473" i="3"/>
  <c r="U1472" i="3"/>
  <c r="S1472" i="3"/>
  <c r="Q1472" i="3"/>
  <c r="U1471" i="3"/>
  <c r="S1471" i="3"/>
  <c r="Q1471" i="3"/>
  <c r="U1470" i="3"/>
  <c r="S1470" i="3"/>
  <c r="Q1470" i="3"/>
  <c r="U1469" i="3"/>
  <c r="S1469" i="3"/>
  <c r="Q1469" i="3"/>
  <c r="U1468" i="3"/>
  <c r="S1468" i="3"/>
  <c r="Q1468" i="3"/>
  <c r="U1467" i="3"/>
  <c r="S1467" i="3"/>
  <c r="Q1467" i="3"/>
  <c r="U1464" i="3"/>
  <c r="S1464" i="3"/>
  <c r="Q1464" i="3"/>
  <c r="U1463" i="3"/>
  <c r="S1463" i="3"/>
  <c r="Q1463" i="3"/>
  <c r="U1462" i="3"/>
  <c r="S1462" i="3"/>
  <c r="Q1462" i="3"/>
  <c r="U1461" i="3"/>
  <c r="S1461" i="3"/>
  <c r="Q1461" i="3"/>
  <c r="U1460" i="3"/>
  <c r="S1460" i="3"/>
  <c r="Q1460" i="3"/>
  <c r="U1459" i="3"/>
  <c r="S1459" i="3"/>
  <c r="Q1459" i="3"/>
  <c r="U1458" i="3"/>
  <c r="S1458" i="3"/>
  <c r="Q1458" i="3"/>
  <c r="U1457" i="3"/>
  <c r="S1457" i="3"/>
  <c r="Q1457" i="3"/>
  <c r="U1456" i="3"/>
  <c r="S1456" i="3"/>
  <c r="Q1456" i="3"/>
  <c r="U1455" i="3"/>
  <c r="S1455" i="3"/>
  <c r="Q1455" i="3"/>
  <c r="U1454" i="3"/>
  <c r="S1454" i="3"/>
  <c r="Q1454" i="3"/>
  <c r="U1453" i="3"/>
  <c r="S1453" i="3"/>
  <c r="Q1453" i="3"/>
  <c r="U1450" i="3"/>
  <c r="S1450" i="3"/>
  <c r="Q1450" i="3"/>
  <c r="U1449" i="3"/>
  <c r="S1449" i="3"/>
  <c r="Q1449" i="3"/>
  <c r="U1448" i="3"/>
  <c r="S1448" i="3"/>
  <c r="Q1448" i="3"/>
  <c r="U1447" i="3"/>
  <c r="S1447" i="3"/>
  <c r="Q1447" i="3"/>
  <c r="U1446" i="3"/>
  <c r="S1446" i="3"/>
  <c r="Q1446" i="3"/>
  <c r="U1445" i="3"/>
  <c r="S1445" i="3"/>
  <c r="Q1445" i="3"/>
  <c r="U1444" i="3"/>
  <c r="S1444" i="3"/>
  <c r="Q1444" i="3"/>
  <c r="U1443" i="3"/>
  <c r="S1443" i="3"/>
  <c r="Q1443" i="3"/>
  <c r="U1442" i="3"/>
  <c r="S1442" i="3"/>
  <c r="Q1442" i="3"/>
  <c r="U1441" i="3"/>
  <c r="S1441" i="3"/>
  <c r="Q1441" i="3"/>
  <c r="U1440" i="3"/>
  <c r="S1440" i="3"/>
  <c r="Q1440" i="3"/>
  <c r="U1439" i="3"/>
  <c r="S1439" i="3"/>
  <c r="Q1439" i="3"/>
  <c r="U1435" i="3"/>
  <c r="S1435" i="3"/>
  <c r="Q1435" i="3"/>
  <c r="U1434" i="3"/>
  <c r="S1434" i="3"/>
  <c r="Q1434" i="3"/>
  <c r="U1433" i="3"/>
  <c r="S1433" i="3"/>
  <c r="Q1433" i="3"/>
  <c r="U1432" i="3"/>
  <c r="S1432" i="3"/>
  <c r="Q1432" i="3"/>
  <c r="U1431" i="3"/>
  <c r="S1431" i="3"/>
  <c r="Q1431" i="3"/>
  <c r="U1430" i="3"/>
  <c r="S1430" i="3"/>
  <c r="Q1430" i="3"/>
  <c r="U1429" i="3"/>
  <c r="S1429" i="3"/>
  <c r="Q1429" i="3"/>
  <c r="U1428" i="3"/>
  <c r="S1428" i="3"/>
  <c r="Q1428" i="3"/>
  <c r="U1427" i="3"/>
  <c r="S1427" i="3"/>
  <c r="Q1427" i="3"/>
  <c r="U1426" i="3"/>
  <c r="S1426" i="3"/>
  <c r="Q1426" i="3"/>
  <c r="U1425" i="3"/>
  <c r="S1425" i="3"/>
  <c r="Q1425" i="3"/>
  <c r="U1424" i="3"/>
  <c r="S1424" i="3"/>
  <c r="Q1424" i="3"/>
  <c r="U1421" i="3"/>
  <c r="S1421" i="3"/>
  <c r="Q1421" i="3"/>
  <c r="U1420" i="3"/>
  <c r="S1420" i="3"/>
  <c r="Q1420" i="3"/>
  <c r="U1419" i="3"/>
  <c r="S1419" i="3"/>
  <c r="Q1419" i="3"/>
  <c r="U1418" i="3"/>
  <c r="S1418" i="3"/>
  <c r="Q1418" i="3"/>
  <c r="U1417" i="3"/>
  <c r="S1417" i="3"/>
  <c r="Q1417" i="3"/>
  <c r="U1416" i="3"/>
  <c r="S1416" i="3"/>
  <c r="Q1416" i="3"/>
  <c r="U1415" i="3"/>
  <c r="S1415" i="3"/>
  <c r="Q1415" i="3"/>
  <c r="U1414" i="3"/>
  <c r="S1414" i="3"/>
  <c r="Q1414" i="3"/>
  <c r="U1413" i="3"/>
  <c r="S1413" i="3"/>
  <c r="Q1413" i="3"/>
  <c r="U1412" i="3"/>
  <c r="S1412" i="3"/>
  <c r="Q1412" i="3"/>
  <c r="U1411" i="3"/>
  <c r="S1411" i="3"/>
  <c r="Q1411" i="3"/>
  <c r="U1410" i="3"/>
  <c r="S1410" i="3"/>
  <c r="Q1410" i="3"/>
  <c r="U1406" i="3"/>
  <c r="S1406" i="3"/>
  <c r="Q1406" i="3"/>
  <c r="U1405" i="3"/>
  <c r="S1405" i="3"/>
  <c r="Q1405" i="3"/>
  <c r="U1404" i="3"/>
  <c r="S1404" i="3"/>
  <c r="Q1404" i="3"/>
  <c r="U1403" i="3"/>
  <c r="S1403" i="3"/>
  <c r="Q1403" i="3"/>
  <c r="U1402" i="3"/>
  <c r="S1402" i="3"/>
  <c r="Q1402" i="3"/>
  <c r="U1401" i="3"/>
  <c r="S1401" i="3"/>
  <c r="Q1401" i="3"/>
  <c r="U1400" i="3"/>
  <c r="S1400" i="3"/>
  <c r="Q1400" i="3"/>
  <c r="U1399" i="3"/>
  <c r="S1399" i="3"/>
  <c r="Q1399" i="3"/>
  <c r="U1398" i="3"/>
  <c r="S1398" i="3"/>
  <c r="Q1398" i="3"/>
  <c r="U1397" i="3"/>
  <c r="S1397" i="3"/>
  <c r="Q1397" i="3"/>
  <c r="U1396" i="3"/>
  <c r="S1396" i="3"/>
  <c r="Q1396" i="3"/>
  <c r="U1395" i="3"/>
  <c r="S1395" i="3"/>
  <c r="Q1395" i="3"/>
  <c r="U1392" i="3"/>
  <c r="S1392" i="3"/>
  <c r="Q1392" i="3"/>
  <c r="U1391" i="3"/>
  <c r="S1391" i="3"/>
  <c r="Q1391" i="3"/>
  <c r="U1390" i="3"/>
  <c r="S1390" i="3"/>
  <c r="Q1390" i="3"/>
  <c r="U1389" i="3"/>
  <c r="S1389" i="3"/>
  <c r="Q1389" i="3"/>
  <c r="U1388" i="3"/>
  <c r="S1388" i="3"/>
  <c r="Q1388" i="3"/>
  <c r="U1387" i="3"/>
  <c r="S1387" i="3"/>
  <c r="Q1387" i="3"/>
  <c r="U1386" i="3"/>
  <c r="S1386" i="3"/>
  <c r="Q1386" i="3"/>
  <c r="U1385" i="3"/>
  <c r="S1385" i="3"/>
  <c r="Q1385" i="3"/>
  <c r="U1384" i="3"/>
  <c r="S1384" i="3"/>
  <c r="Q1384" i="3"/>
  <c r="U1383" i="3"/>
  <c r="S1383" i="3"/>
  <c r="Q1383" i="3"/>
  <c r="U1382" i="3"/>
  <c r="S1382" i="3"/>
  <c r="Q1382" i="3"/>
  <c r="U1381" i="3"/>
  <c r="S1381" i="3"/>
  <c r="Q1381" i="3"/>
  <c r="U1378" i="3"/>
  <c r="S1378" i="3"/>
  <c r="Q1378" i="3"/>
  <c r="U1377" i="3"/>
  <c r="S1377" i="3"/>
  <c r="Q1377" i="3"/>
  <c r="U1376" i="3"/>
  <c r="S1376" i="3"/>
  <c r="Q1376" i="3"/>
  <c r="U1375" i="3"/>
  <c r="S1375" i="3"/>
  <c r="Q1375" i="3"/>
  <c r="U1374" i="3"/>
  <c r="S1374" i="3"/>
  <c r="Q1374" i="3"/>
  <c r="U1373" i="3"/>
  <c r="S1373" i="3"/>
  <c r="Q1373" i="3"/>
  <c r="U1372" i="3"/>
  <c r="S1372" i="3"/>
  <c r="Q1372" i="3"/>
  <c r="U1371" i="3"/>
  <c r="S1371" i="3"/>
  <c r="Q1371" i="3"/>
  <c r="U1370" i="3"/>
  <c r="S1370" i="3"/>
  <c r="Q1370" i="3"/>
  <c r="U1369" i="3"/>
  <c r="S1369" i="3"/>
  <c r="Q1369" i="3"/>
  <c r="U1368" i="3"/>
  <c r="S1368" i="3"/>
  <c r="Q1368" i="3"/>
  <c r="U1367" i="3"/>
  <c r="S1367" i="3"/>
  <c r="Q1367" i="3"/>
  <c r="U1364" i="3"/>
  <c r="S1364" i="3"/>
  <c r="Q1364" i="3"/>
  <c r="U1363" i="3"/>
  <c r="S1363" i="3"/>
  <c r="Q1363" i="3"/>
  <c r="U1362" i="3"/>
  <c r="S1362" i="3"/>
  <c r="Q1362" i="3"/>
  <c r="U1361" i="3"/>
  <c r="S1361" i="3"/>
  <c r="Q1361" i="3"/>
  <c r="U1360" i="3"/>
  <c r="S1360" i="3"/>
  <c r="Q1360" i="3"/>
  <c r="U1359" i="3"/>
  <c r="S1359" i="3"/>
  <c r="Q1359" i="3"/>
  <c r="U1358" i="3"/>
  <c r="S1358" i="3"/>
  <c r="Q1358" i="3"/>
  <c r="U1357" i="3"/>
  <c r="S1357" i="3"/>
  <c r="Q1357" i="3"/>
  <c r="U1356" i="3"/>
  <c r="S1356" i="3"/>
  <c r="Q1356" i="3"/>
  <c r="U1355" i="3"/>
  <c r="S1355" i="3"/>
  <c r="Q1355" i="3"/>
  <c r="U1354" i="3"/>
  <c r="S1354" i="3"/>
  <c r="Q1354" i="3"/>
  <c r="U1353" i="3"/>
  <c r="S1353" i="3"/>
  <c r="Q1353" i="3"/>
  <c r="U1350" i="3"/>
  <c r="S1350" i="3"/>
  <c r="Q1350" i="3"/>
  <c r="U1349" i="3"/>
  <c r="S1349" i="3"/>
  <c r="Q1349" i="3"/>
  <c r="U1348" i="3"/>
  <c r="S1348" i="3"/>
  <c r="Q1348" i="3"/>
  <c r="U1347" i="3"/>
  <c r="S1347" i="3"/>
  <c r="Q1347" i="3"/>
  <c r="U1346" i="3"/>
  <c r="S1346" i="3"/>
  <c r="Q1346" i="3"/>
  <c r="U1345" i="3"/>
  <c r="S1345" i="3"/>
  <c r="Q1345" i="3"/>
  <c r="U1344" i="3"/>
  <c r="S1344" i="3"/>
  <c r="Q1344" i="3"/>
  <c r="U1343" i="3"/>
  <c r="S1343" i="3"/>
  <c r="Q1343" i="3"/>
  <c r="U1342" i="3"/>
  <c r="S1342" i="3"/>
  <c r="Q1342" i="3"/>
  <c r="U1341" i="3"/>
  <c r="S1341" i="3"/>
  <c r="Q1341" i="3"/>
  <c r="U1340" i="3"/>
  <c r="S1340" i="3"/>
  <c r="Q1340" i="3"/>
  <c r="U1339" i="3"/>
  <c r="S1339" i="3"/>
  <c r="Q1339" i="3"/>
  <c r="U1304" i="3"/>
  <c r="S1304" i="3"/>
  <c r="Q1304" i="3"/>
  <c r="U1303" i="3"/>
  <c r="S1303" i="3"/>
  <c r="Q1303" i="3"/>
  <c r="U1302" i="3"/>
  <c r="S1302" i="3"/>
  <c r="Q1302" i="3"/>
  <c r="U1301" i="3"/>
  <c r="S1301" i="3"/>
  <c r="Q1301" i="3"/>
  <c r="U1300" i="3"/>
  <c r="S1300" i="3"/>
  <c r="Q1300" i="3"/>
  <c r="U1299" i="3"/>
  <c r="S1299" i="3"/>
  <c r="Q1299" i="3"/>
  <c r="U1298" i="3"/>
  <c r="S1298" i="3"/>
  <c r="Q1298" i="3"/>
  <c r="U1297" i="3"/>
  <c r="S1297" i="3"/>
  <c r="Q1297" i="3"/>
  <c r="U1296" i="3"/>
  <c r="S1296" i="3"/>
  <c r="Q1296" i="3"/>
  <c r="U1295" i="3"/>
  <c r="S1295" i="3"/>
  <c r="Q1295" i="3"/>
  <c r="U1294" i="3"/>
  <c r="S1294" i="3"/>
  <c r="Q1294" i="3"/>
  <c r="U1293" i="3"/>
  <c r="S1293" i="3"/>
  <c r="Q1293" i="3"/>
  <c r="U1232" i="3"/>
  <c r="S1232" i="3"/>
  <c r="Q1232" i="3"/>
  <c r="U1231" i="3"/>
  <c r="S1231" i="3"/>
  <c r="Q1231" i="3"/>
  <c r="U1230" i="3"/>
  <c r="S1230" i="3"/>
  <c r="Q1230" i="3"/>
  <c r="U1229" i="3"/>
  <c r="S1229" i="3"/>
  <c r="Q1229" i="3"/>
  <c r="U1228" i="3"/>
  <c r="S1228" i="3"/>
  <c r="Q1228" i="3"/>
  <c r="U1227" i="3"/>
  <c r="S1227" i="3"/>
  <c r="Q1227" i="3"/>
  <c r="U1226" i="3"/>
  <c r="S1226" i="3"/>
  <c r="Q1226" i="3"/>
  <c r="U1225" i="3"/>
  <c r="S1225" i="3"/>
  <c r="Q1225" i="3"/>
  <c r="U1224" i="3"/>
  <c r="S1224" i="3"/>
  <c r="Q1224" i="3"/>
  <c r="U1223" i="3"/>
  <c r="S1223" i="3"/>
  <c r="Q1223" i="3"/>
  <c r="U1222" i="3"/>
  <c r="S1222" i="3"/>
  <c r="Q1222" i="3"/>
  <c r="U1221" i="3"/>
  <c r="S1221" i="3"/>
  <c r="Q1221" i="3"/>
  <c r="U1160" i="3"/>
  <c r="S1160" i="3"/>
  <c r="Q1160" i="3"/>
  <c r="U1159" i="3"/>
  <c r="S1159" i="3"/>
  <c r="Q1159" i="3"/>
  <c r="U1158" i="3"/>
  <c r="S1158" i="3"/>
  <c r="Q1158" i="3"/>
  <c r="U1157" i="3"/>
  <c r="S1157" i="3"/>
  <c r="Q1157" i="3"/>
  <c r="U1156" i="3"/>
  <c r="S1156" i="3"/>
  <c r="Q1156" i="3"/>
  <c r="U1155" i="3"/>
  <c r="S1155" i="3"/>
  <c r="Q1155" i="3"/>
  <c r="U1154" i="3"/>
  <c r="S1154" i="3"/>
  <c r="Q1154" i="3"/>
  <c r="U1153" i="3"/>
  <c r="S1153" i="3"/>
  <c r="Q1153" i="3"/>
  <c r="U1152" i="3"/>
  <c r="S1152" i="3"/>
  <c r="Q1152" i="3"/>
  <c r="U1151" i="3"/>
  <c r="S1151" i="3"/>
  <c r="Q1151" i="3"/>
  <c r="U1150" i="3"/>
  <c r="S1150" i="3"/>
  <c r="Q1150" i="3"/>
  <c r="U1149" i="3"/>
  <c r="S1149" i="3"/>
  <c r="Q1149" i="3"/>
  <c r="U1088" i="3"/>
  <c r="S1088" i="3"/>
  <c r="Q1088" i="3"/>
  <c r="U1087" i="3"/>
  <c r="S1087" i="3"/>
  <c r="Q1087" i="3"/>
  <c r="U1086" i="3"/>
  <c r="S1086" i="3"/>
  <c r="Q1086" i="3"/>
  <c r="U1085" i="3"/>
  <c r="S1085" i="3"/>
  <c r="Q1085" i="3"/>
  <c r="U1084" i="3"/>
  <c r="S1084" i="3"/>
  <c r="Q1084" i="3"/>
  <c r="U1083" i="3"/>
  <c r="S1083" i="3"/>
  <c r="Q1083" i="3"/>
  <c r="U1082" i="3"/>
  <c r="S1082" i="3"/>
  <c r="Q1082" i="3"/>
  <c r="U1081" i="3"/>
  <c r="S1081" i="3"/>
  <c r="Q1081" i="3"/>
  <c r="U1080" i="3"/>
  <c r="S1080" i="3"/>
  <c r="Q1080" i="3"/>
  <c r="U1079" i="3"/>
  <c r="S1079" i="3"/>
  <c r="Q1079" i="3"/>
  <c r="U1078" i="3"/>
  <c r="S1078" i="3"/>
  <c r="Q1078" i="3"/>
  <c r="U1077" i="3"/>
  <c r="S1077" i="3"/>
  <c r="Q1077" i="3"/>
  <c r="U1016" i="3"/>
  <c r="S1016" i="3"/>
  <c r="Q1016" i="3"/>
  <c r="U1015" i="3"/>
  <c r="S1015" i="3"/>
  <c r="Q1015" i="3"/>
  <c r="U1014" i="3"/>
  <c r="S1014" i="3"/>
  <c r="Q1014" i="3"/>
  <c r="U1013" i="3"/>
  <c r="S1013" i="3"/>
  <c r="Q1013" i="3"/>
  <c r="U1012" i="3"/>
  <c r="S1012" i="3"/>
  <c r="Q1012" i="3"/>
  <c r="U1011" i="3"/>
  <c r="S1011" i="3"/>
  <c r="Q1011" i="3"/>
  <c r="U1010" i="3"/>
  <c r="S1010" i="3"/>
  <c r="Q1010" i="3"/>
  <c r="U1009" i="3"/>
  <c r="S1009" i="3"/>
  <c r="Q1009" i="3"/>
  <c r="U1008" i="3"/>
  <c r="S1008" i="3"/>
  <c r="Q1008" i="3"/>
  <c r="U1007" i="3"/>
  <c r="S1007" i="3"/>
  <c r="Q1007" i="3"/>
  <c r="U1006" i="3"/>
  <c r="S1006" i="3"/>
  <c r="Q1006" i="3"/>
  <c r="U1005" i="3"/>
  <c r="S1005" i="3"/>
  <c r="Q1005" i="3"/>
  <c r="U944" i="3"/>
  <c r="S944" i="3"/>
  <c r="Q944" i="3"/>
  <c r="U943" i="3"/>
  <c r="S943" i="3"/>
  <c r="Q943" i="3"/>
  <c r="U942" i="3"/>
  <c r="S942" i="3"/>
  <c r="Q942" i="3"/>
  <c r="U941" i="3"/>
  <c r="S941" i="3"/>
  <c r="Q941" i="3"/>
  <c r="U940" i="3"/>
  <c r="S940" i="3"/>
  <c r="Q940" i="3"/>
  <c r="U939" i="3"/>
  <c r="S939" i="3"/>
  <c r="Q939" i="3"/>
  <c r="U938" i="3"/>
  <c r="S938" i="3"/>
  <c r="Q938" i="3"/>
  <c r="U937" i="3"/>
  <c r="S937" i="3"/>
  <c r="Q937" i="3"/>
  <c r="U936" i="3"/>
  <c r="S936" i="3"/>
  <c r="Q936" i="3"/>
  <c r="U935" i="3"/>
  <c r="S935" i="3"/>
  <c r="Q935" i="3"/>
  <c r="U934" i="3"/>
  <c r="S934" i="3"/>
  <c r="Q934" i="3"/>
  <c r="U933" i="3"/>
  <c r="S933" i="3"/>
  <c r="Q933" i="3"/>
  <c r="U872" i="3"/>
  <c r="S872" i="3"/>
  <c r="Q872" i="3"/>
  <c r="U871" i="3"/>
  <c r="S871" i="3"/>
  <c r="Q871" i="3"/>
  <c r="U870" i="3"/>
  <c r="S870" i="3"/>
  <c r="Q870" i="3"/>
  <c r="U869" i="3"/>
  <c r="S869" i="3"/>
  <c r="Q869" i="3"/>
  <c r="U868" i="3"/>
  <c r="S868" i="3"/>
  <c r="Q868" i="3"/>
  <c r="U867" i="3"/>
  <c r="S867" i="3"/>
  <c r="Q867" i="3"/>
  <c r="U866" i="3"/>
  <c r="S866" i="3"/>
  <c r="Q866" i="3"/>
  <c r="U865" i="3"/>
  <c r="S865" i="3"/>
  <c r="Q865" i="3"/>
  <c r="U864" i="3"/>
  <c r="S864" i="3"/>
  <c r="Q864" i="3"/>
  <c r="U863" i="3"/>
  <c r="S863" i="3"/>
  <c r="Q863" i="3"/>
  <c r="U862" i="3"/>
  <c r="S862" i="3"/>
  <c r="Q862" i="3"/>
  <c r="U861" i="3"/>
  <c r="S861" i="3"/>
  <c r="Q861" i="3"/>
  <c r="U800" i="3"/>
  <c r="S800" i="3"/>
  <c r="Q800" i="3"/>
  <c r="U799" i="3"/>
  <c r="S799" i="3"/>
  <c r="Q799" i="3"/>
  <c r="U798" i="3"/>
  <c r="S798" i="3"/>
  <c r="Q798" i="3"/>
  <c r="U797" i="3"/>
  <c r="S797" i="3"/>
  <c r="Q797" i="3"/>
  <c r="U796" i="3"/>
  <c r="S796" i="3"/>
  <c r="Q796" i="3"/>
  <c r="U795" i="3"/>
  <c r="S795" i="3"/>
  <c r="Q795" i="3"/>
  <c r="U794" i="3"/>
  <c r="S794" i="3"/>
  <c r="Q794" i="3"/>
  <c r="U793" i="3"/>
  <c r="S793" i="3"/>
  <c r="Q793" i="3"/>
  <c r="U792" i="3"/>
  <c r="S792" i="3"/>
  <c r="Q792" i="3"/>
  <c r="U791" i="3"/>
  <c r="S791" i="3"/>
  <c r="Q791" i="3"/>
  <c r="U790" i="3"/>
  <c r="S790" i="3"/>
  <c r="Q790" i="3"/>
  <c r="U789" i="3"/>
  <c r="S789" i="3"/>
  <c r="Q789" i="3"/>
  <c r="U728" i="3"/>
  <c r="S728" i="3"/>
  <c r="Q728" i="3"/>
  <c r="U727" i="3"/>
  <c r="S727" i="3"/>
  <c r="Q727" i="3"/>
  <c r="U726" i="3"/>
  <c r="S726" i="3"/>
  <c r="Q726" i="3"/>
  <c r="U725" i="3"/>
  <c r="S725" i="3"/>
  <c r="Q725" i="3"/>
  <c r="U724" i="3"/>
  <c r="S724" i="3"/>
  <c r="Q724" i="3"/>
  <c r="U723" i="3"/>
  <c r="S723" i="3"/>
  <c r="Q723" i="3"/>
  <c r="U722" i="3"/>
  <c r="S722" i="3"/>
  <c r="Q722" i="3"/>
  <c r="U721" i="3"/>
  <c r="S721" i="3"/>
  <c r="Q721" i="3"/>
  <c r="U720" i="3"/>
  <c r="S720" i="3"/>
  <c r="Q720" i="3"/>
  <c r="U719" i="3"/>
  <c r="S719" i="3"/>
  <c r="Q719" i="3"/>
  <c r="U718" i="3"/>
  <c r="S718" i="3"/>
  <c r="Q718" i="3"/>
  <c r="U717" i="3"/>
  <c r="S717" i="3"/>
  <c r="Q717" i="3"/>
  <c r="U656" i="3"/>
  <c r="S656" i="3"/>
  <c r="Q656" i="3"/>
  <c r="U655" i="3"/>
  <c r="S655" i="3"/>
  <c r="Q655" i="3"/>
  <c r="U654" i="3"/>
  <c r="S654" i="3"/>
  <c r="Q654" i="3"/>
  <c r="U653" i="3"/>
  <c r="S653" i="3"/>
  <c r="Q653" i="3"/>
  <c r="U652" i="3"/>
  <c r="S652" i="3"/>
  <c r="Q652" i="3"/>
  <c r="U651" i="3"/>
  <c r="S651" i="3"/>
  <c r="Q651" i="3"/>
  <c r="U650" i="3"/>
  <c r="S650" i="3"/>
  <c r="Q650" i="3"/>
  <c r="U649" i="3"/>
  <c r="S649" i="3"/>
  <c r="Q649" i="3"/>
  <c r="U648" i="3"/>
  <c r="S648" i="3"/>
  <c r="Q648" i="3"/>
  <c r="U647" i="3"/>
  <c r="S647" i="3"/>
  <c r="Q647" i="3"/>
  <c r="U646" i="3"/>
  <c r="S646" i="3"/>
  <c r="Q646" i="3"/>
  <c r="U645" i="3"/>
  <c r="S645" i="3"/>
  <c r="Q645" i="3"/>
  <c r="U584" i="3"/>
  <c r="S584" i="3"/>
  <c r="Q584" i="3"/>
  <c r="U583" i="3"/>
  <c r="S583" i="3"/>
  <c r="Q583" i="3"/>
  <c r="U582" i="3"/>
  <c r="S582" i="3"/>
  <c r="Q582" i="3"/>
  <c r="U581" i="3"/>
  <c r="S581" i="3"/>
  <c r="Q581" i="3"/>
  <c r="U580" i="3"/>
  <c r="S580" i="3"/>
  <c r="Q580" i="3"/>
  <c r="U579" i="3"/>
  <c r="S579" i="3"/>
  <c r="Q579" i="3"/>
  <c r="U578" i="3"/>
  <c r="S578" i="3"/>
  <c r="Q578" i="3"/>
  <c r="U577" i="3"/>
  <c r="S577" i="3"/>
  <c r="Q577" i="3"/>
  <c r="U576" i="3"/>
  <c r="S576" i="3"/>
  <c r="Q576" i="3"/>
  <c r="U575" i="3"/>
  <c r="S575" i="3"/>
  <c r="Q575" i="3"/>
  <c r="U574" i="3"/>
  <c r="S574" i="3"/>
  <c r="Q574" i="3"/>
  <c r="U573" i="3"/>
  <c r="S573" i="3"/>
  <c r="Q573" i="3"/>
  <c r="Q503" i="3"/>
  <c r="S503" i="3"/>
  <c r="U503" i="3"/>
  <c r="Q504" i="3"/>
  <c r="S504" i="3"/>
  <c r="U504" i="3"/>
  <c r="Q505" i="3"/>
  <c r="S505" i="3"/>
  <c r="U505" i="3"/>
  <c r="Q506" i="3"/>
  <c r="S506" i="3"/>
  <c r="U506" i="3"/>
  <c r="Q507" i="3"/>
  <c r="S507" i="3"/>
  <c r="U507" i="3"/>
  <c r="Q508" i="3"/>
  <c r="S508" i="3"/>
  <c r="U508" i="3"/>
  <c r="Q509" i="3"/>
  <c r="S509" i="3"/>
  <c r="U509" i="3"/>
  <c r="Q510" i="3"/>
  <c r="S510" i="3"/>
  <c r="U510" i="3"/>
  <c r="Q511" i="3"/>
  <c r="S511" i="3"/>
  <c r="U511" i="3"/>
  <c r="Q512" i="3"/>
  <c r="S512" i="3"/>
  <c r="U512" i="3"/>
  <c r="U502" i="3"/>
  <c r="S502" i="3"/>
  <c r="Q502" i="3"/>
  <c r="U501" i="3"/>
  <c r="S501" i="3"/>
  <c r="Q501" i="3"/>
  <c r="U1290" i="3"/>
  <c r="S1290" i="3"/>
  <c r="Q1290" i="3"/>
  <c r="U1289" i="3"/>
  <c r="S1289" i="3"/>
  <c r="Q1289" i="3"/>
  <c r="U1288" i="3"/>
  <c r="S1288" i="3"/>
  <c r="Q1288" i="3"/>
  <c r="U1287" i="3"/>
  <c r="S1287" i="3"/>
  <c r="Q1287" i="3"/>
  <c r="U1286" i="3"/>
  <c r="S1286" i="3"/>
  <c r="Q1286" i="3"/>
  <c r="U1285" i="3"/>
  <c r="S1285" i="3"/>
  <c r="Q1285" i="3"/>
  <c r="U1284" i="3"/>
  <c r="S1284" i="3"/>
  <c r="Q1284" i="3"/>
  <c r="U1283" i="3"/>
  <c r="S1283" i="3"/>
  <c r="Q1283" i="3"/>
  <c r="U1282" i="3"/>
  <c r="S1282" i="3"/>
  <c r="Q1282" i="3"/>
  <c r="U1281" i="3"/>
  <c r="S1281" i="3"/>
  <c r="Q1281" i="3"/>
  <c r="U1280" i="3"/>
  <c r="S1280" i="3"/>
  <c r="Q1280" i="3"/>
  <c r="U1279" i="3"/>
  <c r="S1279" i="3"/>
  <c r="Q1279" i="3"/>
  <c r="U1218" i="3"/>
  <c r="S1218" i="3"/>
  <c r="Q1218" i="3"/>
  <c r="U1217" i="3"/>
  <c r="S1217" i="3"/>
  <c r="Q1217" i="3"/>
  <c r="U1216" i="3"/>
  <c r="S1216" i="3"/>
  <c r="Q1216" i="3"/>
  <c r="U1215" i="3"/>
  <c r="S1215" i="3"/>
  <c r="Q1215" i="3"/>
  <c r="U1214" i="3"/>
  <c r="S1214" i="3"/>
  <c r="Q1214" i="3"/>
  <c r="U1213" i="3"/>
  <c r="S1213" i="3"/>
  <c r="Q1213" i="3"/>
  <c r="U1212" i="3"/>
  <c r="S1212" i="3"/>
  <c r="Q1212" i="3"/>
  <c r="U1211" i="3"/>
  <c r="S1211" i="3"/>
  <c r="Q1211" i="3"/>
  <c r="U1210" i="3"/>
  <c r="S1210" i="3"/>
  <c r="Q1210" i="3"/>
  <c r="U1209" i="3"/>
  <c r="S1209" i="3"/>
  <c r="Q1209" i="3"/>
  <c r="U1208" i="3"/>
  <c r="S1208" i="3"/>
  <c r="Q1208" i="3"/>
  <c r="U1207" i="3"/>
  <c r="S1207" i="3"/>
  <c r="Q1207" i="3"/>
  <c r="U1146" i="3"/>
  <c r="S1146" i="3"/>
  <c r="Q1146" i="3"/>
  <c r="U1145" i="3"/>
  <c r="S1145" i="3"/>
  <c r="Q1145" i="3"/>
  <c r="U1144" i="3"/>
  <c r="S1144" i="3"/>
  <c r="Q1144" i="3"/>
  <c r="U1143" i="3"/>
  <c r="S1143" i="3"/>
  <c r="Q1143" i="3"/>
  <c r="U1142" i="3"/>
  <c r="S1142" i="3"/>
  <c r="Q1142" i="3"/>
  <c r="U1141" i="3"/>
  <c r="S1141" i="3"/>
  <c r="Q1141" i="3"/>
  <c r="U1140" i="3"/>
  <c r="S1140" i="3"/>
  <c r="Q1140" i="3"/>
  <c r="U1139" i="3"/>
  <c r="S1139" i="3"/>
  <c r="Q1139" i="3"/>
  <c r="U1138" i="3"/>
  <c r="S1138" i="3"/>
  <c r="Q1138" i="3"/>
  <c r="U1137" i="3"/>
  <c r="S1137" i="3"/>
  <c r="Q1137" i="3"/>
  <c r="U1136" i="3"/>
  <c r="S1136" i="3"/>
  <c r="Q1136" i="3"/>
  <c r="U1135" i="3"/>
  <c r="S1135" i="3"/>
  <c r="Q1135" i="3"/>
  <c r="U1074" i="3"/>
  <c r="S1074" i="3"/>
  <c r="Q1074" i="3"/>
  <c r="U1073" i="3"/>
  <c r="S1073" i="3"/>
  <c r="Q1073" i="3"/>
  <c r="U1072" i="3"/>
  <c r="S1072" i="3"/>
  <c r="Q1072" i="3"/>
  <c r="U1071" i="3"/>
  <c r="S1071" i="3"/>
  <c r="Q1071" i="3"/>
  <c r="U1070" i="3"/>
  <c r="S1070" i="3"/>
  <c r="Q1070" i="3"/>
  <c r="U1069" i="3"/>
  <c r="S1069" i="3"/>
  <c r="Q1069" i="3"/>
  <c r="U1068" i="3"/>
  <c r="S1068" i="3"/>
  <c r="Q1068" i="3"/>
  <c r="U1067" i="3"/>
  <c r="S1067" i="3"/>
  <c r="Q1067" i="3"/>
  <c r="U1066" i="3"/>
  <c r="S1066" i="3"/>
  <c r="Q1066" i="3"/>
  <c r="U1065" i="3"/>
  <c r="S1065" i="3"/>
  <c r="Q1065" i="3"/>
  <c r="U1064" i="3"/>
  <c r="S1064" i="3"/>
  <c r="Q1064" i="3"/>
  <c r="U1063" i="3"/>
  <c r="S1063" i="3"/>
  <c r="Q1063" i="3"/>
  <c r="U1002" i="3"/>
  <c r="S1002" i="3"/>
  <c r="Q1002" i="3"/>
  <c r="U1001" i="3"/>
  <c r="S1001" i="3"/>
  <c r="Q1001" i="3"/>
  <c r="U1000" i="3"/>
  <c r="S1000" i="3"/>
  <c r="Q1000" i="3"/>
  <c r="U999" i="3"/>
  <c r="S999" i="3"/>
  <c r="Q999" i="3"/>
  <c r="U998" i="3"/>
  <c r="S998" i="3"/>
  <c r="Q998" i="3"/>
  <c r="U997" i="3"/>
  <c r="S997" i="3"/>
  <c r="Q997" i="3"/>
  <c r="U996" i="3"/>
  <c r="S996" i="3"/>
  <c r="Q996" i="3"/>
  <c r="U995" i="3"/>
  <c r="S995" i="3"/>
  <c r="Q995" i="3"/>
  <c r="U994" i="3"/>
  <c r="S994" i="3"/>
  <c r="Q994" i="3"/>
  <c r="U993" i="3"/>
  <c r="S993" i="3"/>
  <c r="Q993" i="3"/>
  <c r="U992" i="3"/>
  <c r="S992" i="3"/>
  <c r="Q992" i="3"/>
  <c r="U991" i="3"/>
  <c r="S991" i="3"/>
  <c r="Q991" i="3"/>
  <c r="U930" i="3"/>
  <c r="S930" i="3"/>
  <c r="Q930" i="3"/>
  <c r="U929" i="3"/>
  <c r="S929" i="3"/>
  <c r="Q929" i="3"/>
  <c r="U928" i="3"/>
  <c r="S928" i="3"/>
  <c r="Q928" i="3"/>
  <c r="U927" i="3"/>
  <c r="S927" i="3"/>
  <c r="Q927" i="3"/>
  <c r="U926" i="3"/>
  <c r="S926" i="3"/>
  <c r="Q926" i="3"/>
  <c r="U925" i="3"/>
  <c r="S925" i="3"/>
  <c r="Q925" i="3"/>
  <c r="U924" i="3"/>
  <c r="S924" i="3"/>
  <c r="Q924" i="3"/>
  <c r="U923" i="3"/>
  <c r="S923" i="3"/>
  <c r="Q923" i="3"/>
  <c r="U922" i="3"/>
  <c r="S922" i="3"/>
  <c r="Q922" i="3"/>
  <c r="U921" i="3"/>
  <c r="S921" i="3"/>
  <c r="Q921" i="3"/>
  <c r="U920" i="3"/>
  <c r="S920" i="3"/>
  <c r="Q920" i="3"/>
  <c r="U919" i="3"/>
  <c r="S919" i="3"/>
  <c r="Q919" i="3"/>
  <c r="U858" i="3"/>
  <c r="S858" i="3"/>
  <c r="Q858" i="3"/>
  <c r="U857" i="3"/>
  <c r="S857" i="3"/>
  <c r="Q857" i="3"/>
  <c r="U856" i="3"/>
  <c r="S856" i="3"/>
  <c r="Q856" i="3"/>
  <c r="U855" i="3"/>
  <c r="S855" i="3"/>
  <c r="Q855" i="3"/>
  <c r="U854" i="3"/>
  <c r="S854" i="3"/>
  <c r="Q854" i="3"/>
  <c r="U853" i="3"/>
  <c r="S853" i="3"/>
  <c r="Q853" i="3"/>
  <c r="U852" i="3"/>
  <c r="S852" i="3"/>
  <c r="Q852" i="3"/>
  <c r="U851" i="3"/>
  <c r="S851" i="3"/>
  <c r="Q851" i="3"/>
  <c r="U850" i="3"/>
  <c r="S850" i="3"/>
  <c r="Q850" i="3"/>
  <c r="U849" i="3"/>
  <c r="S849" i="3"/>
  <c r="Q849" i="3"/>
  <c r="U848" i="3"/>
  <c r="S848" i="3"/>
  <c r="Q848" i="3"/>
  <c r="U847" i="3"/>
  <c r="S847" i="3"/>
  <c r="Q847" i="3"/>
  <c r="U786" i="3"/>
  <c r="S786" i="3"/>
  <c r="Q786" i="3"/>
  <c r="U785" i="3"/>
  <c r="S785" i="3"/>
  <c r="Q785" i="3"/>
  <c r="U784" i="3"/>
  <c r="S784" i="3"/>
  <c r="Q784" i="3"/>
  <c r="U783" i="3"/>
  <c r="S783" i="3"/>
  <c r="Q783" i="3"/>
  <c r="U782" i="3"/>
  <c r="S782" i="3"/>
  <c r="Q782" i="3"/>
  <c r="U781" i="3"/>
  <c r="S781" i="3"/>
  <c r="Q781" i="3"/>
  <c r="U780" i="3"/>
  <c r="S780" i="3"/>
  <c r="Q780" i="3"/>
  <c r="U779" i="3"/>
  <c r="S779" i="3"/>
  <c r="Q779" i="3"/>
  <c r="U778" i="3"/>
  <c r="S778" i="3"/>
  <c r="Q778" i="3"/>
  <c r="U777" i="3"/>
  <c r="S777" i="3"/>
  <c r="Q777" i="3"/>
  <c r="U776" i="3"/>
  <c r="S776" i="3"/>
  <c r="Q776" i="3"/>
  <c r="U775" i="3"/>
  <c r="S775" i="3"/>
  <c r="Q775" i="3"/>
  <c r="U714" i="3"/>
  <c r="S714" i="3"/>
  <c r="Q714" i="3"/>
  <c r="U713" i="3"/>
  <c r="S713" i="3"/>
  <c r="Q713" i="3"/>
  <c r="U712" i="3"/>
  <c r="S712" i="3"/>
  <c r="Q712" i="3"/>
  <c r="U711" i="3"/>
  <c r="S711" i="3"/>
  <c r="Q711" i="3"/>
  <c r="U710" i="3"/>
  <c r="S710" i="3"/>
  <c r="Q710" i="3"/>
  <c r="U709" i="3"/>
  <c r="S709" i="3"/>
  <c r="Q709" i="3"/>
  <c r="U708" i="3"/>
  <c r="S708" i="3"/>
  <c r="Q708" i="3"/>
  <c r="U707" i="3"/>
  <c r="S707" i="3"/>
  <c r="Q707" i="3"/>
  <c r="U706" i="3"/>
  <c r="S706" i="3"/>
  <c r="Q706" i="3"/>
  <c r="U705" i="3"/>
  <c r="S705" i="3"/>
  <c r="Q705" i="3"/>
  <c r="U704" i="3"/>
  <c r="S704" i="3"/>
  <c r="Q704" i="3"/>
  <c r="U703" i="3"/>
  <c r="S703" i="3"/>
  <c r="Q703" i="3"/>
  <c r="U642" i="3"/>
  <c r="S642" i="3"/>
  <c r="Q642" i="3"/>
  <c r="U641" i="3"/>
  <c r="S641" i="3"/>
  <c r="Q641" i="3"/>
  <c r="U640" i="3"/>
  <c r="S640" i="3"/>
  <c r="Q640" i="3"/>
  <c r="U639" i="3"/>
  <c r="S639" i="3"/>
  <c r="Q639" i="3"/>
  <c r="U638" i="3"/>
  <c r="S638" i="3"/>
  <c r="Q638" i="3"/>
  <c r="U637" i="3"/>
  <c r="S637" i="3"/>
  <c r="Q637" i="3"/>
  <c r="U636" i="3"/>
  <c r="S636" i="3"/>
  <c r="Q636" i="3"/>
  <c r="U635" i="3"/>
  <c r="S635" i="3"/>
  <c r="Q635" i="3"/>
  <c r="U634" i="3"/>
  <c r="S634" i="3"/>
  <c r="Q634" i="3"/>
  <c r="U633" i="3"/>
  <c r="S633" i="3"/>
  <c r="Q633" i="3"/>
  <c r="U632" i="3"/>
  <c r="S632" i="3"/>
  <c r="Q632" i="3"/>
  <c r="U631" i="3"/>
  <c r="S631" i="3"/>
  <c r="Q631" i="3"/>
  <c r="U570" i="3"/>
  <c r="S570" i="3"/>
  <c r="Q570" i="3"/>
  <c r="U569" i="3"/>
  <c r="S569" i="3"/>
  <c r="Q569" i="3"/>
  <c r="U568" i="3"/>
  <c r="S568" i="3"/>
  <c r="Q568" i="3"/>
  <c r="U567" i="3"/>
  <c r="S567" i="3"/>
  <c r="Q567" i="3"/>
  <c r="U566" i="3"/>
  <c r="S566" i="3"/>
  <c r="Q566" i="3"/>
  <c r="U565" i="3"/>
  <c r="S565" i="3"/>
  <c r="Q565" i="3"/>
  <c r="U564" i="3"/>
  <c r="S564" i="3"/>
  <c r="Q564" i="3"/>
  <c r="U563" i="3"/>
  <c r="S563" i="3"/>
  <c r="Q563" i="3"/>
  <c r="U562" i="3"/>
  <c r="S562" i="3"/>
  <c r="Q562" i="3"/>
  <c r="U561" i="3"/>
  <c r="S561" i="3"/>
  <c r="Q561" i="3"/>
  <c r="U560" i="3"/>
  <c r="S560" i="3"/>
  <c r="Q560" i="3"/>
  <c r="U559" i="3"/>
  <c r="S559" i="3"/>
  <c r="Q559" i="3"/>
  <c r="Q489" i="3"/>
  <c r="S489" i="3"/>
  <c r="U489" i="3"/>
  <c r="Q490" i="3"/>
  <c r="S490" i="3"/>
  <c r="U490" i="3"/>
  <c r="Q491" i="3"/>
  <c r="S491" i="3"/>
  <c r="U491" i="3"/>
  <c r="Q492" i="3"/>
  <c r="S492" i="3"/>
  <c r="U492" i="3"/>
  <c r="Q493" i="3"/>
  <c r="S493" i="3"/>
  <c r="U493" i="3"/>
  <c r="Q494" i="3"/>
  <c r="S494" i="3"/>
  <c r="U494" i="3"/>
  <c r="Q495" i="3"/>
  <c r="S495" i="3"/>
  <c r="U495" i="3"/>
  <c r="Q496" i="3"/>
  <c r="S496" i="3"/>
  <c r="U496" i="3"/>
  <c r="Q497" i="3"/>
  <c r="S497" i="3"/>
  <c r="U497" i="3"/>
  <c r="Q498" i="3"/>
  <c r="S498" i="3"/>
  <c r="U498" i="3"/>
  <c r="U488" i="3"/>
  <c r="S488" i="3"/>
  <c r="Q488" i="3"/>
  <c r="U487" i="3"/>
  <c r="S487" i="3"/>
  <c r="Q487" i="3"/>
  <c r="U1276" i="3"/>
  <c r="S1276" i="3"/>
  <c r="Q1276" i="3"/>
  <c r="U1275" i="3"/>
  <c r="S1275" i="3"/>
  <c r="Q1275" i="3"/>
  <c r="U1274" i="3"/>
  <c r="S1274" i="3"/>
  <c r="Q1274" i="3"/>
  <c r="U1273" i="3"/>
  <c r="S1273" i="3"/>
  <c r="Q1273" i="3"/>
  <c r="U1272" i="3"/>
  <c r="S1272" i="3"/>
  <c r="Q1272" i="3"/>
  <c r="U1271" i="3"/>
  <c r="S1271" i="3"/>
  <c r="Q1271" i="3"/>
  <c r="U1270" i="3"/>
  <c r="S1270" i="3"/>
  <c r="Q1270" i="3"/>
  <c r="U1269" i="3"/>
  <c r="S1269" i="3"/>
  <c r="Q1269" i="3"/>
  <c r="U1268" i="3"/>
  <c r="S1268" i="3"/>
  <c r="Q1268" i="3"/>
  <c r="U1267" i="3"/>
  <c r="S1267" i="3"/>
  <c r="Q1267" i="3"/>
  <c r="U1266" i="3"/>
  <c r="S1266" i="3"/>
  <c r="Q1266" i="3"/>
  <c r="U1265" i="3"/>
  <c r="S1265" i="3"/>
  <c r="Q1265" i="3"/>
  <c r="U1262" i="3"/>
  <c r="S1262" i="3"/>
  <c r="Q1262" i="3"/>
  <c r="U1261" i="3"/>
  <c r="S1261" i="3"/>
  <c r="Q1261" i="3"/>
  <c r="U1260" i="3"/>
  <c r="S1260" i="3"/>
  <c r="Q1260" i="3"/>
  <c r="U1259" i="3"/>
  <c r="S1259" i="3"/>
  <c r="Q1259" i="3"/>
  <c r="U1258" i="3"/>
  <c r="S1258" i="3"/>
  <c r="Q1258" i="3"/>
  <c r="U1257" i="3"/>
  <c r="S1257" i="3"/>
  <c r="Q1257" i="3"/>
  <c r="U1256" i="3"/>
  <c r="S1256" i="3"/>
  <c r="Q1256" i="3"/>
  <c r="U1255" i="3"/>
  <c r="S1255" i="3"/>
  <c r="Q1255" i="3"/>
  <c r="U1254" i="3"/>
  <c r="S1254" i="3"/>
  <c r="Q1254" i="3"/>
  <c r="U1253" i="3"/>
  <c r="S1253" i="3"/>
  <c r="Q1253" i="3"/>
  <c r="U1252" i="3"/>
  <c r="S1252" i="3"/>
  <c r="Q1252" i="3"/>
  <c r="U1251" i="3"/>
  <c r="S1251" i="3"/>
  <c r="Q1251" i="3"/>
  <c r="U1248" i="3"/>
  <c r="S1248" i="3"/>
  <c r="Q1248" i="3"/>
  <c r="U1247" i="3"/>
  <c r="S1247" i="3"/>
  <c r="Q1247" i="3"/>
  <c r="U1246" i="3"/>
  <c r="S1246" i="3"/>
  <c r="Q1246" i="3"/>
  <c r="U1245" i="3"/>
  <c r="S1245" i="3"/>
  <c r="Q1245" i="3"/>
  <c r="U1244" i="3"/>
  <c r="S1244" i="3"/>
  <c r="Q1244" i="3"/>
  <c r="U1243" i="3"/>
  <c r="S1243" i="3"/>
  <c r="Q1243" i="3"/>
  <c r="U1242" i="3"/>
  <c r="S1242" i="3"/>
  <c r="Q1242" i="3"/>
  <c r="U1241" i="3"/>
  <c r="S1241" i="3"/>
  <c r="Q1241" i="3"/>
  <c r="U1240" i="3"/>
  <c r="S1240" i="3"/>
  <c r="Q1240" i="3"/>
  <c r="U1239" i="3"/>
  <c r="S1239" i="3"/>
  <c r="Q1239" i="3"/>
  <c r="U1238" i="3"/>
  <c r="S1238" i="3"/>
  <c r="Q1238" i="3"/>
  <c r="U1237" i="3"/>
  <c r="S1237" i="3"/>
  <c r="Q1237" i="3"/>
  <c r="U1204" i="3"/>
  <c r="S1204" i="3"/>
  <c r="Q1204" i="3"/>
  <c r="U1203" i="3"/>
  <c r="S1203" i="3"/>
  <c r="Q1203" i="3"/>
  <c r="U1202" i="3"/>
  <c r="S1202" i="3"/>
  <c r="Q1202" i="3"/>
  <c r="U1201" i="3"/>
  <c r="S1201" i="3"/>
  <c r="Q1201" i="3"/>
  <c r="U1200" i="3"/>
  <c r="S1200" i="3"/>
  <c r="Q1200" i="3"/>
  <c r="U1199" i="3"/>
  <c r="S1199" i="3"/>
  <c r="Q1199" i="3"/>
  <c r="U1198" i="3"/>
  <c r="S1198" i="3"/>
  <c r="Q1198" i="3"/>
  <c r="U1197" i="3"/>
  <c r="S1197" i="3"/>
  <c r="Q1197" i="3"/>
  <c r="U1196" i="3"/>
  <c r="S1196" i="3"/>
  <c r="Q1196" i="3"/>
  <c r="U1195" i="3"/>
  <c r="S1195" i="3"/>
  <c r="Q1195" i="3"/>
  <c r="U1194" i="3"/>
  <c r="S1194" i="3"/>
  <c r="Q1194" i="3"/>
  <c r="U1193" i="3"/>
  <c r="S1193" i="3"/>
  <c r="Q1193" i="3"/>
  <c r="U1190" i="3"/>
  <c r="S1190" i="3"/>
  <c r="Q1190" i="3"/>
  <c r="U1189" i="3"/>
  <c r="S1189" i="3"/>
  <c r="Q1189" i="3"/>
  <c r="U1188" i="3"/>
  <c r="S1188" i="3"/>
  <c r="Q1188" i="3"/>
  <c r="U1187" i="3"/>
  <c r="S1187" i="3"/>
  <c r="Q1187" i="3"/>
  <c r="U1186" i="3"/>
  <c r="S1186" i="3"/>
  <c r="Q1186" i="3"/>
  <c r="U1185" i="3"/>
  <c r="S1185" i="3"/>
  <c r="Q1185" i="3"/>
  <c r="U1184" i="3"/>
  <c r="S1184" i="3"/>
  <c r="Q1184" i="3"/>
  <c r="U1183" i="3"/>
  <c r="S1183" i="3"/>
  <c r="Q1183" i="3"/>
  <c r="U1182" i="3"/>
  <c r="S1182" i="3"/>
  <c r="Q1182" i="3"/>
  <c r="U1181" i="3"/>
  <c r="S1181" i="3"/>
  <c r="Q1181" i="3"/>
  <c r="U1180" i="3"/>
  <c r="S1180" i="3"/>
  <c r="Q1180" i="3"/>
  <c r="U1179" i="3"/>
  <c r="S1179" i="3"/>
  <c r="Q1179" i="3"/>
  <c r="U1176" i="3"/>
  <c r="S1176" i="3"/>
  <c r="Q1176" i="3"/>
  <c r="U1175" i="3"/>
  <c r="S1175" i="3"/>
  <c r="Q1175" i="3"/>
  <c r="U1174" i="3"/>
  <c r="S1174" i="3"/>
  <c r="Q1174" i="3"/>
  <c r="U1173" i="3"/>
  <c r="S1173" i="3"/>
  <c r="Q1173" i="3"/>
  <c r="U1172" i="3"/>
  <c r="S1172" i="3"/>
  <c r="Q1172" i="3"/>
  <c r="U1171" i="3"/>
  <c r="S1171" i="3"/>
  <c r="Q1171" i="3"/>
  <c r="U1170" i="3"/>
  <c r="S1170" i="3"/>
  <c r="Q1170" i="3"/>
  <c r="U1169" i="3"/>
  <c r="S1169" i="3"/>
  <c r="Q1169" i="3"/>
  <c r="U1168" i="3"/>
  <c r="S1168" i="3"/>
  <c r="Q1168" i="3"/>
  <c r="U1167" i="3"/>
  <c r="S1167" i="3"/>
  <c r="Q1167" i="3"/>
  <c r="U1166" i="3"/>
  <c r="S1166" i="3"/>
  <c r="Q1166" i="3"/>
  <c r="U1165" i="3"/>
  <c r="S1165" i="3"/>
  <c r="Q1165" i="3"/>
  <c r="U1132" i="3"/>
  <c r="S1132" i="3"/>
  <c r="Q1132" i="3"/>
  <c r="U1131" i="3"/>
  <c r="S1131" i="3"/>
  <c r="Q1131" i="3"/>
  <c r="U1130" i="3"/>
  <c r="S1130" i="3"/>
  <c r="Q1130" i="3"/>
  <c r="U1129" i="3"/>
  <c r="S1129" i="3"/>
  <c r="Q1129" i="3"/>
  <c r="U1128" i="3"/>
  <c r="S1128" i="3"/>
  <c r="Q1128" i="3"/>
  <c r="U1127" i="3"/>
  <c r="S1127" i="3"/>
  <c r="Q1127" i="3"/>
  <c r="U1126" i="3"/>
  <c r="S1126" i="3"/>
  <c r="Q1126" i="3"/>
  <c r="U1125" i="3"/>
  <c r="S1125" i="3"/>
  <c r="Q1125" i="3"/>
  <c r="U1124" i="3"/>
  <c r="S1124" i="3"/>
  <c r="Q1124" i="3"/>
  <c r="U1123" i="3"/>
  <c r="S1123" i="3"/>
  <c r="Q1123" i="3"/>
  <c r="U1122" i="3"/>
  <c r="S1122" i="3"/>
  <c r="Q1122" i="3"/>
  <c r="U1121" i="3"/>
  <c r="S1121" i="3"/>
  <c r="Q1121" i="3"/>
  <c r="U1118" i="3"/>
  <c r="S1118" i="3"/>
  <c r="Q1118" i="3"/>
  <c r="U1117" i="3"/>
  <c r="S1117" i="3"/>
  <c r="Q1117" i="3"/>
  <c r="U1116" i="3"/>
  <c r="S1116" i="3"/>
  <c r="Q1116" i="3"/>
  <c r="U1115" i="3"/>
  <c r="S1115" i="3"/>
  <c r="Q1115" i="3"/>
  <c r="U1114" i="3"/>
  <c r="S1114" i="3"/>
  <c r="Q1114" i="3"/>
  <c r="U1113" i="3"/>
  <c r="S1113" i="3"/>
  <c r="Q1113" i="3"/>
  <c r="U1112" i="3"/>
  <c r="S1112" i="3"/>
  <c r="Q1112" i="3"/>
  <c r="U1111" i="3"/>
  <c r="S1111" i="3"/>
  <c r="Q1111" i="3"/>
  <c r="U1110" i="3"/>
  <c r="S1110" i="3"/>
  <c r="Q1110" i="3"/>
  <c r="U1109" i="3"/>
  <c r="S1109" i="3"/>
  <c r="Q1109" i="3"/>
  <c r="U1108" i="3"/>
  <c r="S1108" i="3"/>
  <c r="Q1108" i="3"/>
  <c r="U1107" i="3"/>
  <c r="S1107" i="3"/>
  <c r="Q1107" i="3"/>
  <c r="U1104" i="3"/>
  <c r="S1104" i="3"/>
  <c r="Q1104" i="3"/>
  <c r="U1103" i="3"/>
  <c r="S1103" i="3"/>
  <c r="Q1103" i="3"/>
  <c r="U1102" i="3"/>
  <c r="S1102" i="3"/>
  <c r="Q1102" i="3"/>
  <c r="U1101" i="3"/>
  <c r="S1101" i="3"/>
  <c r="Q1101" i="3"/>
  <c r="U1100" i="3"/>
  <c r="S1100" i="3"/>
  <c r="Q1100" i="3"/>
  <c r="U1099" i="3"/>
  <c r="S1099" i="3"/>
  <c r="Q1099" i="3"/>
  <c r="U1098" i="3"/>
  <c r="S1098" i="3"/>
  <c r="Q1098" i="3"/>
  <c r="U1097" i="3"/>
  <c r="S1097" i="3"/>
  <c r="Q1097" i="3"/>
  <c r="U1096" i="3"/>
  <c r="S1096" i="3"/>
  <c r="Q1096" i="3"/>
  <c r="U1095" i="3"/>
  <c r="S1095" i="3"/>
  <c r="Q1095" i="3"/>
  <c r="U1094" i="3"/>
  <c r="S1094" i="3"/>
  <c r="Q1094" i="3"/>
  <c r="U1093" i="3"/>
  <c r="S1093" i="3"/>
  <c r="Q1093" i="3"/>
  <c r="U1060" i="3"/>
  <c r="S1060" i="3"/>
  <c r="Q1060" i="3"/>
  <c r="U1059" i="3"/>
  <c r="S1059" i="3"/>
  <c r="Q1059" i="3"/>
  <c r="U1058" i="3"/>
  <c r="S1058" i="3"/>
  <c r="Q1058" i="3"/>
  <c r="U1057" i="3"/>
  <c r="S1057" i="3"/>
  <c r="Q1057" i="3"/>
  <c r="U1056" i="3"/>
  <c r="S1056" i="3"/>
  <c r="Q1056" i="3"/>
  <c r="U1055" i="3"/>
  <c r="S1055" i="3"/>
  <c r="Q1055" i="3"/>
  <c r="U1054" i="3"/>
  <c r="S1054" i="3"/>
  <c r="Q1054" i="3"/>
  <c r="U1053" i="3"/>
  <c r="S1053" i="3"/>
  <c r="Q1053" i="3"/>
  <c r="U1052" i="3"/>
  <c r="S1052" i="3"/>
  <c r="Q1052" i="3"/>
  <c r="U1051" i="3"/>
  <c r="S1051" i="3"/>
  <c r="Q1051" i="3"/>
  <c r="U1050" i="3"/>
  <c r="S1050" i="3"/>
  <c r="Q1050" i="3"/>
  <c r="U1049" i="3"/>
  <c r="S1049" i="3"/>
  <c r="Q1049" i="3"/>
  <c r="U1046" i="3"/>
  <c r="S1046" i="3"/>
  <c r="Q1046" i="3"/>
  <c r="U1045" i="3"/>
  <c r="S1045" i="3"/>
  <c r="Q1045" i="3"/>
  <c r="U1044" i="3"/>
  <c r="S1044" i="3"/>
  <c r="Q1044" i="3"/>
  <c r="U1043" i="3"/>
  <c r="S1043" i="3"/>
  <c r="Q1043" i="3"/>
  <c r="U1042" i="3"/>
  <c r="S1042" i="3"/>
  <c r="Q1042" i="3"/>
  <c r="U1041" i="3"/>
  <c r="S1041" i="3"/>
  <c r="Q1041" i="3"/>
  <c r="U1040" i="3"/>
  <c r="S1040" i="3"/>
  <c r="Q1040" i="3"/>
  <c r="U1039" i="3"/>
  <c r="S1039" i="3"/>
  <c r="Q1039" i="3"/>
  <c r="U1038" i="3"/>
  <c r="S1038" i="3"/>
  <c r="Q1038" i="3"/>
  <c r="U1037" i="3"/>
  <c r="S1037" i="3"/>
  <c r="Q1037" i="3"/>
  <c r="U1036" i="3"/>
  <c r="S1036" i="3"/>
  <c r="Q1036" i="3"/>
  <c r="U1035" i="3"/>
  <c r="S1035" i="3"/>
  <c r="Q1035" i="3"/>
  <c r="U1032" i="3"/>
  <c r="S1032" i="3"/>
  <c r="Q1032" i="3"/>
  <c r="U1031" i="3"/>
  <c r="S1031" i="3"/>
  <c r="Q1031" i="3"/>
  <c r="U1030" i="3"/>
  <c r="S1030" i="3"/>
  <c r="Q1030" i="3"/>
  <c r="U1029" i="3"/>
  <c r="S1029" i="3"/>
  <c r="Q1029" i="3"/>
  <c r="U1028" i="3"/>
  <c r="S1028" i="3"/>
  <c r="Q1028" i="3"/>
  <c r="U1027" i="3"/>
  <c r="S1027" i="3"/>
  <c r="Q1027" i="3"/>
  <c r="U1026" i="3"/>
  <c r="S1026" i="3"/>
  <c r="Q1026" i="3"/>
  <c r="U1025" i="3"/>
  <c r="S1025" i="3"/>
  <c r="Q1025" i="3"/>
  <c r="U1024" i="3"/>
  <c r="S1024" i="3"/>
  <c r="Q1024" i="3"/>
  <c r="U1023" i="3"/>
  <c r="S1023" i="3"/>
  <c r="Q1023" i="3"/>
  <c r="U1022" i="3"/>
  <c r="S1022" i="3"/>
  <c r="Q1022" i="3"/>
  <c r="U1021" i="3"/>
  <c r="S1021" i="3"/>
  <c r="Q1021" i="3"/>
  <c r="U988" i="3"/>
  <c r="S988" i="3"/>
  <c r="Q988" i="3"/>
  <c r="U987" i="3"/>
  <c r="S987" i="3"/>
  <c r="Q987" i="3"/>
  <c r="U986" i="3"/>
  <c r="S986" i="3"/>
  <c r="Q986" i="3"/>
  <c r="U985" i="3"/>
  <c r="S985" i="3"/>
  <c r="Q985" i="3"/>
  <c r="U984" i="3"/>
  <c r="S984" i="3"/>
  <c r="Q984" i="3"/>
  <c r="U983" i="3"/>
  <c r="S983" i="3"/>
  <c r="Q983" i="3"/>
  <c r="U982" i="3"/>
  <c r="S982" i="3"/>
  <c r="Q982" i="3"/>
  <c r="U981" i="3"/>
  <c r="S981" i="3"/>
  <c r="Q981" i="3"/>
  <c r="U980" i="3"/>
  <c r="S980" i="3"/>
  <c r="Q980" i="3"/>
  <c r="U979" i="3"/>
  <c r="S979" i="3"/>
  <c r="Q979" i="3"/>
  <c r="U978" i="3"/>
  <c r="S978" i="3"/>
  <c r="Q978" i="3"/>
  <c r="U977" i="3"/>
  <c r="S977" i="3"/>
  <c r="Q977" i="3"/>
  <c r="U974" i="3"/>
  <c r="S974" i="3"/>
  <c r="Q974" i="3"/>
  <c r="U973" i="3"/>
  <c r="S973" i="3"/>
  <c r="Q973" i="3"/>
  <c r="U972" i="3"/>
  <c r="S972" i="3"/>
  <c r="Q972" i="3"/>
  <c r="U971" i="3"/>
  <c r="S971" i="3"/>
  <c r="Q971" i="3"/>
  <c r="U970" i="3"/>
  <c r="S970" i="3"/>
  <c r="Q970" i="3"/>
  <c r="U969" i="3"/>
  <c r="S969" i="3"/>
  <c r="Q969" i="3"/>
  <c r="U968" i="3"/>
  <c r="S968" i="3"/>
  <c r="Q968" i="3"/>
  <c r="U967" i="3"/>
  <c r="S967" i="3"/>
  <c r="Q967" i="3"/>
  <c r="U966" i="3"/>
  <c r="S966" i="3"/>
  <c r="Q966" i="3"/>
  <c r="U965" i="3"/>
  <c r="S965" i="3"/>
  <c r="Q965" i="3"/>
  <c r="U964" i="3"/>
  <c r="S964" i="3"/>
  <c r="Q964" i="3"/>
  <c r="U963" i="3"/>
  <c r="S963" i="3"/>
  <c r="Q963" i="3"/>
  <c r="U960" i="3"/>
  <c r="S960" i="3"/>
  <c r="Q960" i="3"/>
  <c r="U959" i="3"/>
  <c r="S959" i="3"/>
  <c r="Q959" i="3"/>
  <c r="U958" i="3"/>
  <c r="S958" i="3"/>
  <c r="Q958" i="3"/>
  <c r="U957" i="3"/>
  <c r="S957" i="3"/>
  <c r="Q957" i="3"/>
  <c r="U956" i="3"/>
  <c r="S956" i="3"/>
  <c r="Q956" i="3"/>
  <c r="U955" i="3"/>
  <c r="S955" i="3"/>
  <c r="Q955" i="3"/>
  <c r="U954" i="3"/>
  <c r="S954" i="3"/>
  <c r="Q954" i="3"/>
  <c r="U953" i="3"/>
  <c r="S953" i="3"/>
  <c r="Q953" i="3"/>
  <c r="U952" i="3"/>
  <c r="S952" i="3"/>
  <c r="Q952" i="3"/>
  <c r="U951" i="3"/>
  <c r="S951" i="3"/>
  <c r="Q951" i="3"/>
  <c r="U950" i="3"/>
  <c r="S950" i="3"/>
  <c r="Q950" i="3"/>
  <c r="U949" i="3"/>
  <c r="S949" i="3"/>
  <c r="Q949" i="3"/>
  <c r="U916" i="3"/>
  <c r="S916" i="3"/>
  <c r="Q916" i="3"/>
  <c r="U915" i="3"/>
  <c r="S915" i="3"/>
  <c r="Q915" i="3"/>
  <c r="U914" i="3"/>
  <c r="S914" i="3"/>
  <c r="Q914" i="3"/>
  <c r="U913" i="3"/>
  <c r="S913" i="3"/>
  <c r="Q913" i="3"/>
  <c r="U912" i="3"/>
  <c r="S912" i="3"/>
  <c r="Q912" i="3"/>
  <c r="U911" i="3"/>
  <c r="S911" i="3"/>
  <c r="Q911" i="3"/>
  <c r="U910" i="3"/>
  <c r="S910" i="3"/>
  <c r="Q910" i="3"/>
  <c r="U909" i="3"/>
  <c r="S909" i="3"/>
  <c r="Q909" i="3"/>
  <c r="U908" i="3"/>
  <c r="S908" i="3"/>
  <c r="Q908" i="3"/>
  <c r="U907" i="3"/>
  <c r="S907" i="3"/>
  <c r="Q907" i="3"/>
  <c r="U906" i="3"/>
  <c r="S906" i="3"/>
  <c r="Q906" i="3"/>
  <c r="U905" i="3"/>
  <c r="S905" i="3"/>
  <c r="Q905" i="3"/>
  <c r="U902" i="3"/>
  <c r="S902" i="3"/>
  <c r="Q902" i="3"/>
  <c r="U901" i="3"/>
  <c r="S901" i="3"/>
  <c r="Q901" i="3"/>
  <c r="U900" i="3"/>
  <c r="S900" i="3"/>
  <c r="Q900" i="3"/>
  <c r="U899" i="3"/>
  <c r="S899" i="3"/>
  <c r="Q899" i="3"/>
  <c r="U898" i="3"/>
  <c r="S898" i="3"/>
  <c r="Q898" i="3"/>
  <c r="U897" i="3"/>
  <c r="S897" i="3"/>
  <c r="Q897" i="3"/>
  <c r="U896" i="3"/>
  <c r="S896" i="3"/>
  <c r="Q896" i="3"/>
  <c r="U895" i="3"/>
  <c r="S895" i="3"/>
  <c r="Q895" i="3"/>
  <c r="U894" i="3"/>
  <c r="S894" i="3"/>
  <c r="Q894" i="3"/>
  <c r="U893" i="3"/>
  <c r="S893" i="3"/>
  <c r="Q893" i="3"/>
  <c r="U892" i="3"/>
  <c r="S892" i="3"/>
  <c r="Q892" i="3"/>
  <c r="U891" i="3"/>
  <c r="S891" i="3"/>
  <c r="Q891" i="3"/>
  <c r="U888" i="3"/>
  <c r="S888" i="3"/>
  <c r="Q888" i="3"/>
  <c r="U887" i="3"/>
  <c r="S887" i="3"/>
  <c r="Q887" i="3"/>
  <c r="U886" i="3"/>
  <c r="S886" i="3"/>
  <c r="Q886" i="3"/>
  <c r="U885" i="3"/>
  <c r="S885" i="3"/>
  <c r="Q885" i="3"/>
  <c r="U884" i="3"/>
  <c r="S884" i="3"/>
  <c r="Q884" i="3"/>
  <c r="U883" i="3"/>
  <c r="S883" i="3"/>
  <c r="Q883" i="3"/>
  <c r="U882" i="3"/>
  <c r="S882" i="3"/>
  <c r="Q882" i="3"/>
  <c r="U881" i="3"/>
  <c r="S881" i="3"/>
  <c r="Q881" i="3"/>
  <c r="U880" i="3"/>
  <c r="S880" i="3"/>
  <c r="Q880" i="3"/>
  <c r="U879" i="3"/>
  <c r="S879" i="3"/>
  <c r="Q879" i="3"/>
  <c r="U878" i="3"/>
  <c r="S878" i="3"/>
  <c r="Q878" i="3"/>
  <c r="U877" i="3"/>
  <c r="S877" i="3"/>
  <c r="Q877" i="3"/>
  <c r="U844" i="3"/>
  <c r="S844" i="3"/>
  <c r="Q844" i="3"/>
  <c r="U843" i="3"/>
  <c r="S843" i="3"/>
  <c r="Q843" i="3"/>
  <c r="U842" i="3"/>
  <c r="S842" i="3"/>
  <c r="Q842" i="3"/>
  <c r="U841" i="3"/>
  <c r="S841" i="3"/>
  <c r="Q841" i="3"/>
  <c r="U840" i="3"/>
  <c r="S840" i="3"/>
  <c r="Q840" i="3"/>
  <c r="U839" i="3"/>
  <c r="S839" i="3"/>
  <c r="Q839" i="3"/>
  <c r="U838" i="3"/>
  <c r="S838" i="3"/>
  <c r="Q838" i="3"/>
  <c r="U837" i="3"/>
  <c r="S837" i="3"/>
  <c r="Q837" i="3"/>
  <c r="U836" i="3"/>
  <c r="S836" i="3"/>
  <c r="Q836" i="3"/>
  <c r="U835" i="3"/>
  <c r="S835" i="3"/>
  <c r="Q835" i="3"/>
  <c r="U834" i="3"/>
  <c r="S834" i="3"/>
  <c r="Q834" i="3"/>
  <c r="U833" i="3"/>
  <c r="S833" i="3"/>
  <c r="Q833" i="3"/>
  <c r="U830" i="3"/>
  <c r="S830" i="3"/>
  <c r="Q830" i="3"/>
  <c r="U829" i="3"/>
  <c r="S829" i="3"/>
  <c r="Q829" i="3"/>
  <c r="U828" i="3"/>
  <c r="S828" i="3"/>
  <c r="Q828" i="3"/>
  <c r="U827" i="3"/>
  <c r="S827" i="3"/>
  <c r="Q827" i="3"/>
  <c r="U826" i="3"/>
  <c r="S826" i="3"/>
  <c r="Q826" i="3"/>
  <c r="U825" i="3"/>
  <c r="S825" i="3"/>
  <c r="Q825" i="3"/>
  <c r="U824" i="3"/>
  <c r="S824" i="3"/>
  <c r="Q824" i="3"/>
  <c r="U823" i="3"/>
  <c r="S823" i="3"/>
  <c r="Q823" i="3"/>
  <c r="U822" i="3"/>
  <c r="S822" i="3"/>
  <c r="Q822" i="3"/>
  <c r="U821" i="3"/>
  <c r="S821" i="3"/>
  <c r="Q821" i="3"/>
  <c r="U820" i="3"/>
  <c r="S820" i="3"/>
  <c r="Q820" i="3"/>
  <c r="U819" i="3"/>
  <c r="S819" i="3"/>
  <c r="Q819" i="3"/>
  <c r="U816" i="3"/>
  <c r="S816" i="3"/>
  <c r="Q816" i="3"/>
  <c r="U815" i="3"/>
  <c r="S815" i="3"/>
  <c r="Q815" i="3"/>
  <c r="U814" i="3"/>
  <c r="S814" i="3"/>
  <c r="Q814" i="3"/>
  <c r="U813" i="3"/>
  <c r="S813" i="3"/>
  <c r="Q813" i="3"/>
  <c r="U812" i="3"/>
  <c r="S812" i="3"/>
  <c r="Q812" i="3"/>
  <c r="U811" i="3"/>
  <c r="S811" i="3"/>
  <c r="Q811" i="3"/>
  <c r="U810" i="3"/>
  <c r="S810" i="3"/>
  <c r="Q810" i="3"/>
  <c r="U809" i="3"/>
  <c r="S809" i="3"/>
  <c r="Q809" i="3"/>
  <c r="U808" i="3"/>
  <c r="S808" i="3"/>
  <c r="Q808" i="3"/>
  <c r="U807" i="3"/>
  <c r="S807" i="3"/>
  <c r="Q807" i="3"/>
  <c r="U806" i="3"/>
  <c r="S806" i="3"/>
  <c r="Q806" i="3"/>
  <c r="U805" i="3"/>
  <c r="S805" i="3"/>
  <c r="Q805" i="3"/>
  <c r="U772" i="3"/>
  <c r="S772" i="3"/>
  <c r="Q772" i="3"/>
  <c r="U771" i="3"/>
  <c r="S771" i="3"/>
  <c r="Q771" i="3"/>
  <c r="U770" i="3"/>
  <c r="S770" i="3"/>
  <c r="Q770" i="3"/>
  <c r="U769" i="3"/>
  <c r="S769" i="3"/>
  <c r="Q769" i="3"/>
  <c r="U768" i="3"/>
  <c r="S768" i="3"/>
  <c r="Q768" i="3"/>
  <c r="U767" i="3"/>
  <c r="S767" i="3"/>
  <c r="Q767" i="3"/>
  <c r="U766" i="3"/>
  <c r="S766" i="3"/>
  <c r="Q766" i="3"/>
  <c r="U765" i="3"/>
  <c r="S765" i="3"/>
  <c r="Q765" i="3"/>
  <c r="U764" i="3"/>
  <c r="S764" i="3"/>
  <c r="Q764" i="3"/>
  <c r="U763" i="3"/>
  <c r="S763" i="3"/>
  <c r="Q763" i="3"/>
  <c r="U762" i="3"/>
  <c r="S762" i="3"/>
  <c r="Q762" i="3"/>
  <c r="U761" i="3"/>
  <c r="S761" i="3"/>
  <c r="Q761" i="3"/>
  <c r="U758" i="3"/>
  <c r="S758" i="3"/>
  <c r="Q758" i="3"/>
  <c r="U757" i="3"/>
  <c r="S757" i="3"/>
  <c r="Q757" i="3"/>
  <c r="U756" i="3"/>
  <c r="S756" i="3"/>
  <c r="Q756" i="3"/>
  <c r="U755" i="3"/>
  <c r="S755" i="3"/>
  <c r="Q755" i="3"/>
  <c r="U754" i="3"/>
  <c r="S754" i="3"/>
  <c r="Q754" i="3"/>
  <c r="U753" i="3"/>
  <c r="S753" i="3"/>
  <c r="Q753" i="3"/>
  <c r="U752" i="3"/>
  <c r="S752" i="3"/>
  <c r="Q752" i="3"/>
  <c r="U751" i="3"/>
  <c r="S751" i="3"/>
  <c r="Q751" i="3"/>
  <c r="U750" i="3"/>
  <c r="S750" i="3"/>
  <c r="Q750" i="3"/>
  <c r="U749" i="3"/>
  <c r="S749" i="3"/>
  <c r="Q749" i="3"/>
  <c r="U748" i="3"/>
  <c r="S748" i="3"/>
  <c r="Q748" i="3"/>
  <c r="U747" i="3"/>
  <c r="S747" i="3"/>
  <c r="Q747" i="3"/>
  <c r="U744" i="3"/>
  <c r="S744" i="3"/>
  <c r="Q744" i="3"/>
  <c r="U743" i="3"/>
  <c r="S743" i="3"/>
  <c r="Q743" i="3"/>
  <c r="U742" i="3"/>
  <c r="S742" i="3"/>
  <c r="Q742" i="3"/>
  <c r="U741" i="3"/>
  <c r="S741" i="3"/>
  <c r="Q741" i="3"/>
  <c r="U740" i="3"/>
  <c r="S740" i="3"/>
  <c r="Q740" i="3"/>
  <c r="U739" i="3"/>
  <c r="S739" i="3"/>
  <c r="Q739" i="3"/>
  <c r="U738" i="3"/>
  <c r="S738" i="3"/>
  <c r="Q738" i="3"/>
  <c r="U737" i="3"/>
  <c r="S737" i="3"/>
  <c r="Q737" i="3"/>
  <c r="U736" i="3"/>
  <c r="S736" i="3"/>
  <c r="Q736" i="3"/>
  <c r="U735" i="3"/>
  <c r="S735" i="3"/>
  <c r="Q735" i="3"/>
  <c r="U734" i="3"/>
  <c r="S734" i="3"/>
  <c r="Q734" i="3"/>
  <c r="U733" i="3"/>
  <c r="S733" i="3"/>
  <c r="Q733" i="3"/>
  <c r="U700" i="3"/>
  <c r="S700" i="3"/>
  <c r="Q700" i="3"/>
  <c r="U699" i="3"/>
  <c r="S699" i="3"/>
  <c r="Q699" i="3"/>
  <c r="U698" i="3"/>
  <c r="S698" i="3"/>
  <c r="Q698" i="3"/>
  <c r="U697" i="3"/>
  <c r="S697" i="3"/>
  <c r="Q697" i="3"/>
  <c r="U696" i="3"/>
  <c r="S696" i="3"/>
  <c r="Q696" i="3"/>
  <c r="U695" i="3"/>
  <c r="S695" i="3"/>
  <c r="Q695" i="3"/>
  <c r="U694" i="3"/>
  <c r="S694" i="3"/>
  <c r="Q694" i="3"/>
  <c r="U693" i="3"/>
  <c r="S693" i="3"/>
  <c r="Q693" i="3"/>
  <c r="U692" i="3"/>
  <c r="S692" i="3"/>
  <c r="Q692" i="3"/>
  <c r="U691" i="3"/>
  <c r="S691" i="3"/>
  <c r="Q691" i="3"/>
  <c r="U690" i="3"/>
  <c r="S690" i="3"/>
  <c r="Q690" i="3"/>
  <c r="U689" i="3"/>
  <c r="S689" i="3"/>
  <c r="Q689" i="3"/>
  <c r="U686" i="3"/>
  <c r="S686" i="3"/>
  <c r="Q686" i="3"/>
  <c r="U685" i="3"/>
  <c r="S685" i="3"/>
  <c r="Q685" i="3"/>
  <c r="U684" i="3"/>
  <c r="S684" i="3"/>
  <c r="Q684" i="3"/>
  <c r="U683" i="3"/>
  <c r="S683" i="3"/>
  <c r="Q683" i="3"/>
  <c r="U682" i="3"/>
  <c r="S682" i="3"/>
  <c r="Q682" i="3"/>
  <c r="U681" i="3"/>
  <c r="S681" i="3"/>
  <c r="Q681" i="3"/>
  <c r="U680" i="3"/>
  <c r="S680" i="3"/>
  <c r="Q680" i="3"/>
  <c r="U679" i="3"/>
  <c r="S679" i="3"/>
  <c r="Q679" i="3"/>
  <c r="U678" i="3"/>
  <c r="S678" i="3"/>
  <c r="Q678" i="3"/>
  <c r="U677" i="3"/>
  <c r="S677" i="3"/>
  <c r="Q677" i="3"/>
  <c r="U676" i="3"/>
  <c r="S676" i="3"/>
  <c r="Q676" i="3"/>
  <c r="U675" i="3"/>
  <c r="S675" i="3"/>
  <c r="Q675" i="3"/>
  <c r="U672" i="3"/>
  <c r="S672" i="3"/>
  <c r="Q672" i="3"/>
  <c r="U671" i="3"/>
  <c r="S671" i="3"/>
  <c r="Q671" i="3"/>
  <c r="U670" i="3"/>
  <c r="S670" i="3"/>
  <c r="Q670" i="3"/>
  <c r="U669" i="3"/>
  <c r="S669" i="3"/>
  <c r="Q669" i="3"/>
  <c r="U668" i="3"/>
  <c r="S668" i="3"/>
  <c r="Q668" i="3"/>
  <c r="U667" i="3"/>
  <c r="S667" i="3"/>
  <c r="Q667" i="3"/>
  <c r="U666" i="3"/>
  <c r="S666" i="3"/>
  <c r="Q666" i="3"/>
  <c r="U665" i="3"/>
  <c r="S665" i="3"/>
  <c r="Q665" i="3"/>
  <c r="U664" i="3"/>
  <c r="S664" i="3"/>
  <c r="Q664" i="3"/>
  <c r="U663" i="3"/>
  <c r="S663" i="3"/>
  <c r="Q663" i="3"/>
  <c r="U662" i="3"/>
  <c r="S662" i="3"/>
  <c r="Q662" i="3"/>
  <c r="U661" i="3"/>
  <c r="S661" i="3"/>
  <c r="Q661" i="3"/>
  <c r="U628" i="3"/>
  <c r="S628" i="3"/>
  <c r="Q628" i="3"/>
  <c r="U627" i="3"/>
  <c r="S627" i="3"/>
  <c r="Q627" i="3"/>
  <c r="U626" i="3"/>
  <c r="S626" i="3"/>
  <c r="Q626" i="3"/>
  <c r="U625" i="3"/>
  <c r="S625" i="3"/>
  <c r="Q625" i="3"/>
  <c r="U624" i="3"/>
  <c r="S624" i="3"/>
  <c r="Q624" i="3"/>
  <c r="U623" i="3"/>
  <c r="S623" i="3"/>
  <c r="Q623" i="3"/>
  <c r="U622" i="3"/>
  <c r="S622" i="3"/>
  <c r="Q622" i="3"/>
  <c r="U621" i="3"/>
  <c r="S621" i="3"/>
  <c r="Q621" i="3"/>
  <c r="U620" i="3"/>
  <c r="S620" i="3"/>
  <c r="Q620" i="3"/>
  <c r="U619" i="3"/>
  <c r="S619" i="3"/>
  <c r="Q619" i="3"/>
  <c r="U618" i="3"/>
  <c r="S618" i="3"/>
  <c r="Q618" i="3"/>
  <c r="U617" i="3"/>
  <c r="S617" i="3"/>
  <c r="Q617" i="3"/>
  <c r="U614" i="3"/>
  <c r="S614" i="3"/>
  <c r="Q614" i="3"/>
  <c r="U613" i="3"/>
  <c r="S613" i="3"/>
  <c r="Q613" i="3"/>
  <c r="U612" i="3"/>
  <c r="S612" i="3"/>
  <c r="Q612" i="3"/>
  <c r="U611" i="3"/>
  <c r="S611" i="3"/>
  <c r="Q611" i="3"/>
  <c r="U610" i="3"/>
  <c r="S610" i="3"/>
  <c r="Q610" i="3"/>
  <c r="U609" i="3"/>
  <c r="S609" i="3"/>
  <c r="Q609" i="3"/>
  <c r="U608" i="3"/>
  <c r="S608" i="3"/>
  <c r="Q608" i="3"/>
  <c r="U607" i="3"/>
  <c r="S607" i="3"/>
  <c r="Q607" i="3"/>
  <c r="U606" i="3"/>
  <c r="S606" i="3"/>
  <c r="Q606" i="3"/>
  <c r="U605" i="3"/>
  <c r="S605" i="3"/>
  <c r="Q605" i="3"/>
  <c r="U604" i="3"/>
  <c r="S604" i="3"/>
  <c r="Q604" i="3"/>
  <c r="U603" i="3"/>
  <c r="S603" i="3"/>
  <c r="Q603" i="3"/>
  <c r="U600" i="3"/>
  <c r="S600" i="3"/>
  <c r="Q600" i="3"/>
  <c r="U599" i="3"/>
  <c r="S599" i="3"/>
  <c r="Q599" i="3"/>
  <c r="U598" i="3"/>
  <c r="S598" i="3"/>
  <c r="Q598" i="3"/>
  <c r="U597" i="3"/>
  <c r="S597" i="3"/>
  <c r="Q597" i="3"/>
  <c r="U596" i="3"/>
  <c r="S596" i="3"/>
  <c r="Q596" i="3"/>
  <c r="U595" i="3"/>
  <c r="S595" i="3"/>
  <c r="Q595" i="3"/>
  <c r="U594" i="3"/>
  <c r="S594" i="3"/>
  <c r="Q594" i="3"/>
  <c r="U593" i="3"/>
  <c r="S593" i="3"/>
  <c r="Q593" i="3"/>
  <c r="U592" i="3"/>
  <c r="S592" i="3"/>
  <c r="Q592" i="3"/>
  <c r="U591" i="3"/>
  <c r="S591" i="3"/>
  <c r="Q591" i="3"/>
  <c r="U590" i="3"/>
  <c r="S590" i="3"/>
  <c r="Q590" i="3"/>
  <c r="U589" i="3"/>
  <c r="S589" i="3"/>
  <c r="Q589" i="3"/>
  <c r="U556" i="3"/>
  <c r="S556" i="3"/>
  <c r="Q556" i="3"/>
  <c r="U555" i="3"/>
  <c r="S555" i="3"/>
  <c r="Q555" i="3"/>
  <c r="U554" i="3"/>
  <c r="S554" i="3"/>
  <c r="Q554" i="3"/>
  <c r="U553" i="3"/>
  <c r="S553" i="3"/>
  <c r="Q553" i="3"/>
  <c r="U552" i="3"/>
  <c r="S552" i="3"/>
  <c r="Q552" i="3"/>
  <c r="U551" i="3"/>
  <c r="S551" i="3"/>
  <c r="Q551" i="3"/>
  <c r="U550" i="3"/>
  <c r="S550" i="3"/>
  <c r="Q550" i="3"/>
  <c r="U549" i="3"/>
  <c r="S549" i="3"/>
  <c r="Q549" i="3"/>
  <c r="U548" i="3"/>
  <c r="S548" i="3"/>
  <c r="Q548" i="3"/>
  <c r="U547" i="3"/>
  <c r="S547" i="3"/>
  <c r="Q547" i="3"/>
  <c r="U546" i="3"/>
  <c r="S546" i="3"/>
  <c r="Q546" i="3"/>
  <c r="U545" i="3"/>
  <c r="S545" i="3"/>
  <c r="Q545" i="3"/>
  <c r="U542" i="3"/>
  <c r="S542" i="3"/>
  <c r="Q542" i="3"/>
  <c r="U541" i="3"/>
  <c r="S541" i="3"/>
  <c r="Q541" i="3"/>
  <c r="U540" i="3"/>
  <c r="S540" i="3"/>
  <c r="Q540" i="3"/>
  <c r="U539" i="3"/>
  <c r="S539" i="3"/>
  <c r="Q539" i="3"/>
  <c r="U538" i="3"/>
  <c r="S538" i="3"/>
  <c r="Q538" i="3"/>
  <c r="U537" i="3"/>
  <c r="S537" i="3"/>
  <c r="Q537" i="3"/>
  <c r="U536" i="3"/>
  <c r="S536" i="3"/>
  <c r="Q536" i="3"/>
  <c r="U535" i="3"/>
  <c r="S535" i="3"/>
  <c r="Q535" i="3"/>
  <c r="U534" i="3"/>
  <c r="S534" i="3"/>
  <c r="Q534" i="3"/>
  <c r="U533" i="3"/>
  <c r="S533" i="3"/>
  <c r="Q533" i="3"/>
  <c r="U532" i="3"/>
  <c r="S532" i="3"/>
  <c r="Q532" i="3"/>
  <c r="U531" i="3"/>
  <c r="S531" i="3"/>
  <c r="Q531" i="3"/>
  <c r="U528" i="3"/>
  <c r="S528" i="3"/>
  <c r="Q528" i="3"/>
  <c r="U527" i="3"/>
  <c r="S527" i="3"/>
  <c r="Q527" i="3"/>
  <c r="U526" i="3"/>
  <c r="S526" i="3"/>
  <c r="Q526" i="3"/>
  <c r="U525" i="3"/>
  <c r="S525" i="3"/>
  <c r="Q525" i="3"/>
  <c r="U524" i="3"/>
  <c r="S524" i="3"/>
  <c r="Q524" i="3"/>
  <c r="U523" i="3"/>
  <c r="S523" i="3"/>
  <c r="Q523" i="3"/>
  <c r="U522" i="3"/>
  <c r="S522" i="3"/>
  <c r="Q522" i="3"/>
  <c r="U521" i="3"/>
  <c r="S521" i="3"/>
  <c r="Q521" i="3"/>
  <c r="U520" i="3"/>
  <c r="S520" i="3"/>
  <c r="Q520" i="3"/>
  <c r="U519" i="3"/>
  <c r="S519" i="3"/>
  <c r="Q519" i="3"/>
  <c r="U518" i="3"/>
  <c r="S518" i="3"/>
  <c r="Q518" i="3"/>
  <c r="U517" i="3"/>
  <c r="S517" i="3"/>
  <c r="Q517" i="3"/>
  <c r="U484" i="3"/>
  <c r="S484" i="3"/>
  <c r="Q484" i="3"/>
  <c r="U483" i="3"/>
  <c r="S483" i="3"/>
  <c r="Q483" i="3"/>
  <c r="U482" i="3"/>
  <c r="S482" i="3"/>
  <c r="Q482" i="3"/>
  <c r="U481" i="3"/>
  <c r="S481" i="3"/>
  <c r="Q481" i="3"/>
  <c r="U480" i="3"/>
  <c r="S480" i="3"/>
  <c r="Q480" i="3"/>
  <c r="U479" i="3"/>
  <c r="S479" i="3"/>
  <c r="Q479" i="3"/>
  <c r="U478" i="3"/>
  <c r="S478" i="3"/>
  <c r="Q478" i="3"/>
  <c r="U477" i="3"/>
  <c r="S477" i="3"/>
  <c r="Q477" i="3"/>
  <c r="U476" i="3"/>
  <c r="S476" i="3"/>
  <c r="Q476" i="3"/>
  <c r="U475" i="3"/>
  <c r="S475" i="3"/>
  <c r="Q475" i="3"/>
  <c r="U474" i="3"/>
  <c r="S474" i="3"/>
  <c r="Q474" i="3"/>
  <c r="U473" i="3"/>
  <c r="S473" i="3"/>
  <c r="Q473" i="3"/>
  <c r="U470" i="3"/>
  <c r="S470" i="3"/>
  <c r="Q470" i="3"/>
  <c r="U469" i="3"/>
  <c r="S469" i="3"/>
  <c r="Q469" i="3"/>
  <c r="U468" i="3"/>
  <c r="S468" i="3"/>
  <c r="Q468" i="3"/>
  <c r="U467" i="3"/>
  <c r="S467" i="3"/>
  <c r="Q467" i="3"/>
  <c r="U466" i="3"/>
  <c r="S466" i="3"/>
  <c r="Q466" i="3"/>
  <c r="U465" i="3"/>
  <c r="S465" i="3"/>
  <c r="Q465" i="3"/>
  <c r="U464" i="3"/>
  <c r="S464" i="3"/>
  <c r="Q464" i="3"/>
  <c r="U463" i="3"/>
  <c r="S463" i="3"/>
  <c r="Q463" i="3"/>
  <c r="U462" i="3"/>
  <c r="S462" i="3"/>
  <c r="Q462" i="3"/>
  <c r="U461" i="3"/>
  <c r="S461" i="3"/>
  <c r="Q461" i="3"/>
  <c r="U460" i="3"/>
  <c r="S460" i="3"/>
  <c r="Q460" i="3"/>
  <c r="U459" i="3"/>
  <c r="S459" i="3"/>
  <c r="Q459" i="3"/>
  <c r="Q456" i="3"/>
  <c r="S456" i="3"/>
  <c r="U456" i="3"/>
  <c r="Q446" i="3"/>
  <c r="S446" i="3"/>
  <c r="U446" i="3"/>
  <c r="Q447" i="3"/>
  <c r="S447" i="3"/>
  <c r="U447" i="3"/>
  <c r="Q448" i="3"/>
  <c r="S448" i="3"/>
  <c r="U448" i="3"/>
  <c r="Q449" i="3"/>
  <c r="S449" i="3"/>
  <c r="U449" i="3"/>
  <c r="Q450" i="3"/>
  <c r="S450" i="3"/>
  <c r="U450" i="3"/>
  <c r="Q451" i="3"/>
  <c r="S451" i="3"/>
  <c r="U451" i="3"/>
  <c r="Q452" i="3"/>
  <c r="S452" i="3"/>
  <c r="U452" i="3"/>
  <c r="Q453" i="3"/>
  <c r="S453" i="3"/>
  <c r="U453" i="3"/>
  <c r="Q454" i="3"/>
  <c r="S454" i="3"/>
  <c r="U454" i="3"/>
  <c r="Q455" i="3"/>
  <c r="S455" i="3"/>
  <c r="U455" i="3"/>
  <c r="U445" i="3"/>
  <c r="S445" i="3"/>
  <c r="Q445" i="3"/>
  <c r="U408" i="3"/>
  <c r="S408" i="3"/>
  <c r="Q408" i="3"/>
  <c r="U407" i="3"/>
  <c r="S407" i="3"/>
  <c r="Q407" i="3"/>
  <c r="U406" i="3"/>
  <c r="S406" i="3"/>
  <c r="Q406" i="3"/>
  <c r="U405" i="3"/>
  <c r="S405" i="3"/>
  <c r="Q405" i="3"/>
  <c r="U404" i="3"/>
  <c r="S404" i="3"/>
  <c r="Q404" i="3"/>
  <c r="U403" i="3"/>
  <c r="S403" i="3"/>
  <c r="Q403" i="3"/>
  <c r="U402" i="3"/>
  <c r="S402" i="3"/>
  <c r="Q402" i="3"/>
  <c r="U401" i="3"/>
  <c r="S401" i="3"/>
  <c r="Q401" i="3"/>
  <c r="U400" i="3"/>
  <c r="S400" i="3"/>
  <c r="Q400" i="3"/>
  <c r="U399" i="3"/>
  <c r="S399" i="3"/>
  <c r="Q399" i="3"/>
  <c r="U398" i="3"/>
  <c r="S398" i="3"/>
  <c r="Q398" i="3"/>
  <c r="U397" i="3"/>
  <c r="S397" i="3"/>
  <c r="Q397" i="3"/>
  <c r="U394" i="3"/>
  <c r="S394" i="3"/>
  <c r="Q394" i="3"/>
  <c r="U393" i="3"/>
  <c r="S393" i="3"/>
  <c r="Q393" i="3"/>
  <c r="U392" i="3"/>
  <c r="S392" i="3"/>
  <c r="Q392" i="3"/>
  <c r="U391" i="3"/>
  <c r="S391" i="3"/>
  <c r="Q391" i="3"/>
  <c r="U390" i="3"/>
  <c r="S390" i="3"/>
  <c r="Q390" i="3"/>
  <c r="U389" i="3"/>
  <c r="S389" i="3"/>
  <c r="Q389" i="3"/>
  <c r="U388" i="3"/>
  <c r="S388" i="3"/>
  <c r="Q388" i="3"/>
  <c r="U387" i="3"/>
  <c r="S387" i="3"/>
  <c r="Q387" i="3"/>
  <c r="U386" i="3"/>
  <c r="S386" i="3"/>
  <c r="Q386" i="3"/>
  <c r="U385" i="3"/>
  <c r="S385" i="3"/>
  <c r="Q385" i="3"/>
  <c r="U384" i="3"/>
  <c r="S384" i="3"/>
  <c r="Q384" i="3"/>
  <c r="U383" i="3"/>
  <c r="S383" i="3"/>
  <c r="Q383" i="3"/>
  <c r="U380" i="3"/>
  <c r="S380" i="3"/>
  <c r="Q380" i="3"/>
  <c r="U379" i="3"/>
  <c r="S379" i="3"/>
  <c r="Q379" i="3"/>
  <c r="U378" i="3"/>
  <c r="S378" i="3"/>
  <c r="Q378" i="3"/>
  <c r="U377" i="3"/>
  <c r="S377" i="3"/>
  <c r="Q377" i="3"/>
  <c r="U376" i="3"/>
  <c r="S376" i="3"/>
  <c r="Q376" i="3"/>
  <c r="U375" i="3"/>
  <c r="S375" i="3"/>
  <c r="Q375" i="3"/>
  <c r="U374" i="3"/>
  <c r="S374" i="3"/>
  <c r="Q374" i="3"/>
  <c r="U373" i="3"/>
  <c r="S373" i="3"/>
  <c r="Q373" i="3"/>
  <c r="U372" i="3"/>
  <c r="S372" i="3"/>
  <c r="Q372" i="3"/>
  <c r="U371" i="3"/>
  <c r="S371" i="3"/>
  <c r="Q371" i="3"/>
  <c r="U370" i="3"/>
  <c r="S370" i="3"/>
  <c r="Q370" i="3"/>
  <c r="U369" i="3"/>
  <c r="S369" i="3"/>
  <c r="Q369" i="3"/>
  <c r="U366" i="3"/>
  <c r="S366" i="3"/>
  <c r="Q366" i="3"/>
  <c r="U365" i="3"/>
  <c r="S365" i="3"/>
  <c r="Q365" i="3"/>
  <c r="U364" i="3"/>
  <c r="S364" i="3"/>
  <c r="Q364" i="3"/>
  <c r="U363" i="3"/>
  <c r="S363" i="3"/>
  <c r="Q363" i="3"/>
  <c r="U362" i="3"/>
  <c r="S362" i="3"/>
  <c r="Q362" i="3"/>
  <c r="U361" i="3"/>
  <c r="S361" i="3"/>
  <c r="Q361" i="3"/>
  <c r="U360" i="3"/>
  <c r="S360" i="3"/>
  <c r="Q360" i="3"/>
  <c r="U359" i="3"/>
  <c r="S359" i="3"/>
  <c r="Q359" i="3"/>
  <c r="U358" i="3"/>
  <c r="S358" i="3"/>
  <c r="Q358" i="3"/>
  <c r="U357" i="3"/>
  <c r="S357" i="3"/>
  <c r="Q357" i="3"/>
  <c r="U356" i="3"/>
  <c r="S356" i="3"/>
  <c r="Q356" i="3"/>
  <c r="U355" i="3"/>
  <c r="S355" i="3"/>
  <c r="Q355" i="3"/>
  <c r="U352" i="3"/>
  <c r="S352" i="3"/>
  <c r="Q352" i="3"/>
  <c r="U351" i="3"/>
  <c r="S351" i="3"/>
  <c r="Q351" i="3"/>
  <c r="U350" i="3"/>
  <c r="S350" i="3"/>
  <c r="Q350" i="3"/>
  <c r="U349" i="3"/>
  <c r="S349" i="3"/>
  <c r="Q349" i="3"/>
  <c r="U348" i="3"/>
  <c r="S348" i="3"/>
  <c r="Q348" i="3"/>
  <c r="U347" i="3"/>
  <c r="S347" i="3"/>
  <c r="Q347" i="3"/>
  <c r="U346" i="3"/>
  <c r="S346" i="3"/>
  <c r="Q346" i="3"/>
  <c r="U345" i="3"/>
  <c r="S345" i="3"/>
  <c r="Q345" i="3"/>
  <c r="U344" i="3"/>
  <c r="S344" i="3"/>
  <c r="Q344" i="3"/>
  <c r="U343" i="3"/>
  <c r="S343" i="3"/>
  <c r="Q343" i="3"/>
  <c r="U342" i="3"/>
  <c r="S342" i="3"/>
  <c r="Q342" i="3"/>
  <c r="U341" i="3"/>
  <c r="S341" i="3"/>
  <c r="Q341" i="3"/>
  <c r="U338" i="3"/>
  <c r="S338" i="3"/>
  <c r="Q338" i="3"/>
  <c r="U337" i="3"/>
  <c r="S337" i="3"/>
  <c r="Q337" i="3"/>
  <c r="U336" i="3"/>
  <c r="S336" i="3"/>
  <c r="Q336" i="3"/>
  <c r="U335" i="3"/>
  <c r="S335" i="3"/>
  <c r="Q335" i="3"/>
  <c r="U334" i="3"/>
  <c r="S334" i="3"/>
  <c r="Q334" i="3"/>
  <c r="U333" i="3"/>
  <c r="S333" i="3"/>
  <c r="Q333" i="3"/>
  <c r="U332" i="3"/>
  <c r="S332" i="3"/>
  <c r="Q332" i="3"/>
  <c r="U331" i="3"/>
  <c r="S331" i="3"/>
  <c r="Q331" i="3"/>
  <c r="U330" i="3"/>
  <c r="S330" i="3"/>
  <c r="Q330" i="3"/>
  <c r="U329" i="3"/>
  <c r="S329" i="3"/>
  <c r="Q329" i="3"/>
  <c r="U328" i="3"/>
  <c r="S328" i="3"/>
  <c r="Q328" i="3"/>
  <c r="U327" i="3"/>
  <c r="S327" i="3"/>
  <c r="Q327" i="3"/>
  <c r="U324" i="3"/>
  <c r="S324" i="3"/>
  <c r="Q324" i="3"/>
  <c r="U323" i="3"/>
  <c r="S323" i="3"/>
  <c r="Q323" i="3"/>
  <c r="U322" i="3"/>
  <c r="S322" i="3"/>
  <c r="Q322" i="3"/>
  <c r="U321" i="3"/>
  <c r="S321" i="3"/>
  <c r="Q321" i="3"/>
  <c r="U320" i="3"/>
  <c r="S320" i="3"/>
  <c r="Q320" i="3"/>
  <c r="U319" i="3"/>
  <c r="S319" i="3"/>
  <c r="Q319" i="3"/>
  <c r="U318" i="3"/>
  <c r="S318" i="3"/>
  <c r="Q318" i="3"/>
  <c r="U317" i="3"/>
  <c r="S317" i="3"/>
  <c r="Q317" i="3"/>
  <c r="U316" i="3"/>
  <c r="S316" i="3"/>
  <c r="Q316" i="3"/>
  <c r="U315" i="3"/>
  <c r="S315" i="3"/>
  <c r="Q315" i="3"/>
  <c r="U314" i="3"/>
  <c r="S314" i="3"/>
  <c r="Q314" i="3"/>
  <c r="U313" i="3"/>
  <c r="S313" i="3"/>
  <c r="Q313" i="3"/>
  <c r="U310" i="3"/>
  <c r="S310" i="3"/>
  <c r="Q310" i="3"/>
  <c r="U309" i="3"/>
  <c r="S309" i="3"/>
  <c r="Q309" i="3"/>
  <c r="U308" i="3"/>
  <c r="S308" i="3"/>
  <c r="Q308" i="3"/>
  <c r="U307" i="3"/>
  <c r="S307" i="3"/>
  <c r="Q307" i="3"/>
  <c r="U306" i="3"/>
  <c r="S306" i="3"/>
  <c r="Q306" i="3"/>
  <c r="U305" i="3"/>
  <c r="S305" i="3"/>
  <c r="Q305" i="3"/>
  <c r="U304" i="3"/>
  <c r="S304" i="3"/>
  <c r="Q304" i="3"/>
  <c r="U303" i="3"/>
  <c r="S303" i="3"/>
  <c r="Q303" i="3"/>
  <c r="U302" i="3"/>
  <c r="S302" i="3"/>
  <c r="Q302" i="3"/>
  <c r="U301" i="3"/>
  <c r="S301" i="3"/>
  <c r="Q301" i="3"/>
  <c r="U300" i="3"/>
  <c r="S300" i="3"/>
  <c r="Q300" i="3"/>
  <c r="U299" i="3"/>
  <c r="S299" i="3"/>
  <c r="Q299" i="3"/>
  <c r="U296" i="3"/>
  <c r="S296" i="3"/>
  <c r="Q296" i="3"/>
  <c r="U295" i="3"/>
  <c r="S295" i="3"/>
  <c r="Q295" i="3"/>
  <c r="U294" i="3"/>
  <c r="S294" i="3"/>
  <c r="Q294" i="3"/>
  <c r="U293" i="3"/>
  <c r="S293" i="3"/>
  <c r="Q293" i="3"/>
  <c r="U292" i="3"/>
  <c r="S292" i="3"/>
  <c r="Q292" i="3"/>
  <c r="U291" i="3"/>
  <c r="S291" i="3"/>
  <c r="Q291" i="3"/>
  <c r="U290" i="3"/>
  <c r="S290" i="3"/>
  <c r="Q290" i="3"/>
  <c r="U289" i="3"/>
  <c r="S289" i="3"/>
  <c r="Q289" i="3"/>
  <c r="U288" i="3"/>
  <c r="S288" i="3"/>
  <c r="Q288" i="3"/>
  <c r="U287" i="3"/>
  <c r="S287" i="3"/>
  <c r="Q287" i="3"/>
  <c r="U286" i="3"/>
  <c r="S286" i="3"/>
  <c r="Q286" i="3"/>
  <c r="U285" i="3"/>
  <c r="S285" i="3"/>
  <c r="Q285" i="3"/>
  <c r="U282" i="3"/>
  <c r="S282" i="3"/>
  <c r="Q282" i="3"/>
  <c r="U281" i="3"/>
  <c r="S281" i="3"/>
  <c r="Q281" i="3"/>
  <c r="U280" i="3"/>
  <c r="S280" i="3"/>
  <c r="Q280" i="3"/>
  <c r="U279" i="3"/>
  <c r="S279" i="3"/>
  <c r="Q279" i="3"/>
  <c r="U278" i="3"/>
  <c r="S278" i="3"/>
  <c r="Q278" i="3"/>
  <c r="U277" i="3"/>
  <c r="S277" i="3"/>
  <c r="Q277" i="3"/>
  <c r="U276" i="3"/>
  <c r="S276" i="3"/>
  <c r="Q276" i="3"/>
  <c r="U275" i="3"/>
  <c r="S275" i="3"/>
  <c r="Q275" i="3"/>
  <c r="U274" i="3"/>
  <c r="S274" i="3"/>
  <c r="Q274" i="3"/>
  <c r="U273" i="3"/>
  <c r="S273" i="3"/>
  <c r="Q273" i="3"/>
  <c r="U272" i="3"/>
  <c r="S272" i="3"/>
  <c r="Q272" i="3"/>
  <c r="U271" i="3"/>
  <c r="S271" i="3"/>
  <c r="Q271" i="3"/>
  <c r="U268" i="3"/>
  <c r="S268" i="3"/>
  <c r="Q268" i="3"/>
  <c r="U267" i="3"/>
  <c r="S267" i="3"/>
  <c r="Q267" i="3"/>
  <c r="U266" i="3"/>
  <c r="S266" i="3"/>
  <c r="Q266" i="3"/>
  <c r="U265" i="3"/>
  <c r="S265" i="3"/>
  <c r="Q265" i="3"/>
  <c r="U264" i="3"/>
  <c r="S264" i="3"/>
  <c r="Q264" i="3"/>
  <c r="U263" i="3"/>
  <c r="S263" i="3"/>
  <c r="Q263" i="3"/>
  <c r="U262" i="3"/>
  <c r="S262" i="3"/>
  <c r="Q262" i="3"/>
  <c r="U261" i="3"/>
  <c r="S261" i="3"/>
  <c r="Q261" i="3"/>
  <c r="U260" i="3"/>
  <c r="S260" i="3"/>
  <c r="Q260" i="3"/>
  <c r="U259" i="3"/>
  <c r="S259" i="3"/>
  <c r="Q259" i="3"/>
  <c r="U258" i="3"/>
  <c r="S258" i="3"/>
  <c r="Q258" i="3"/>
  <c r="U257" i="3"/>
  <c r="S257" i="3"/>
  <c r="Q257" i="3"/>
  <c r="Q244" i="3"/>
  <c r="S244" i="3"/>
  <c r="U244" i="3"/>
  <c r="Q245" i="3"/>
  <c r="S245" i="3"/>
  <c r="U245" i="3"/>
  <c r="Q246" i="3"/>
  <c r="S246" i="3"/>
  <c r="U246" i="3"/>
  <c r="Q247" i="3"/>
  <c r="S247" i="3"/>
  <c r="U247" i="3"/>
  <c r="Q248" i="3"/>
  <c r="S248" i="3"/>
  <c r="U248" i="3"/>
  <c r="Q249" i="3"/>
  <c r="S249" i="3"/>
  <c r="U249" i="3"/>
  <c r="Q250" i="3"/>
  <c r="S250" i="3"/>
  <c r="U250" i="3"/>
  <c r="Q251" i="3"/>
  <c r="S251" i="3"/>
  <c r="U251" i="3"/>
  <c r="Q252" i="3"/>
  <c r="S252" i="3"/>
  <c r="U252" i="3"/>
  <c r="Q253" i="3"/>
  <c r="S253" i="3"/>
  <c r="U253" i="3"/>
  <c r="Q254" i="3"/>
  <c r="S254" i="3"/>
  <c r="U254" i="3"/>
  <c r="U243" i="3"/>
  <c r="S243" i="3"/>
  <c r="Q243" i="3"/>
  <c r="S208" i="3"/>
  <c r="Q208" i="3"/>
  <c r="S207" i="3"/>
  <c r="Q207" i="3"/>
  <c r="S206" i="3"/>
  <c r="Q206" i="3"/>
  <c r="S205" i="3"/>
  <c r="Q205" i="3"/>
  <c r="S204" i="3"/>
  <c r="Q204" i="3"/>
  <c r="S203" i="3"/>
  <c r="Q203" i="3"/>
  <c r="S202" i="3"/>
  <c r="Q202" i="3"/>
  <c r="S201" i="3"/>
  <c r="Q201" i="3"/>
  <c r="S200" i="3"/>
  <c r="Q200" i="3"/>
  <c r="S199" i="3"/>
  <c r="Q199" i="3"/>
  <c r="S198" i="3"/>
  <c r="Q198" i="3"/>
  <c r="S197" i="3"/>
  <c r="Q197" i="3"/>
  <c r="S196" i="3"/>
  <c r="Q196" i="3"/>
  <c r="S194" i="3"/>
  <c r="Q194" i="3"/>
  <c r="S193" i="3"/>
  <c r="Q193" i="3"/>
  <c r="S192" i="3"/>
  <c r="Q192" i="3"/>
  <c r="S191" i="3"/>
  <c r="Q191" i="3"/>
  <c r="S190" i="3"/>
  <c r="Q190" i="3"/>
  <c r="S189" i="3"/>
  <c r="Q189" i="3"/>
  <c r="S188" i="3"/>
  <c r="Q188" i="3"/>
  <c r="S187" i="3"/>
  <c r="Q187" i="3"/>
  <c r="S186" i="3"/>
  <c r="Q186" i="3"/>
  <c r="S185" i="3"/>
  <c r="Q185" i="3"/>
  <c r="S184" i="3"/>
  <c r="Q184" i="3"/>
  <c r="S183" i="3"/>
  <c r="Q183" i="3"/>
  <c r="S182" i="3"/>
  <c r="Q182" i="3"/>
  <c r="S180" i="3"/>
  <c r="Q180" i="3"/>
  <c r="S179" i="3"/>
  <c r="Q179" i="3"/>
  <c r="S178" i="3"/>
  <c r="Q178" i="3"/>
  <c r="S177" i="3"/>
  <c r="Q177" i="3"/>
  <c r="S176" i="3"/>
  <c r="Q176" i="3"/>
  <c r="S175" i="3"/>
  <c r="Q175" i="3"/>
  <c r="S174" i="3"/>
  <c r="Q174" i="3"/>
  <c r="S173" i="3"/>
  <c r="Q173" i="3"/>
  <c r="S172" i="3"/>
  <c r="Q172" i="3"/>
  <c r="S171" i="3"/>
  <c r="Q171" i="3"/>
  <c r="S170" i="3"/>
  <c r="Q170" i="3"/>
  <c r="S169" i="3"/>
  <c r="Q169" i="3"/>
  <c r="S168" i="3"/>
  <c r="Q168" i="3"/>
  <c r="S166" i="3"/>
  <c r="Q166" i="3"/>
  <c r="S165" i="3"/>
  <c r="Q165" i="3"/>
  <c r="S164" i="3"/>
  <c r="Q164" i="3"/>
  <c r="S163" i="3"/>
  <c r="Q163" i="3"/>
  <c r="S162" i="3"/>
  <c r="Q162" i="3"/>
  <c r="S161" i="3"/>
  <c r="Q161" i="3"/>
  <c r="S160" i="3"/>
  <c r="Q160" i="3"/>
  <c r="S159" i="3"/>
  <c r="Q159" i="3"/>
  <c r="S158" i="3"/>
  <c r="Q158" i="3"/>
  <c r="S157" i="3"/>
  <c r="Q157" i="3"/>
  <c r="S156" i="3"/>
  <c r="Q156" i="3"/>
  <c r="S155" i="3"/>
  <c r="Q155" i="3"/>
  <c r="S154" i="3"/>
  <c r="Q154" i="3"/>
  <c r="S152" i="3"/>
  <c r="Q152" i="3"/>
  <c r="S151" i="3"/>
  <c r="Q151" i="3"/>
  <c r="S150" i="3"/>
  <c r="Q150" i="3"/>
  <c r="S149" i="3"/>
  <c r="Q149" i="3"/>
  <c r="S148" i="3"/>
  <c r="Q148" i="3"/>
  <c r="S147" i="3"/>
  <c r="Q147" i="3"/>
  <c r="S146" i="3"/>
  <c r="Q146" i="3"/>
  <c r="S145" i="3"/>
  <c r="Q145" i="3"/>
  <c r="S144" i="3"/>
  <c r="Q144" i="3"/>
  <c r="S143" i="3"/>
  <c r="Q143" i="3"/>
  <c r="S142" i="3"/>
  <c r="Q142" i="3"/>
  <c r="S141" i="3"/>
  <c r="Q141" i="3"/>
  <c r="S140" i="3"/>
  <c r="Q140" i="3"/>
  <c r="S138" i="3"/>
  <c r="Q138" i="3"/>
  <c r="S137" i="3"/>
  <c r="Q137" i="3"/>
  <c r="S136" i="3"/>
  <c r="Q136" i="3"/>
  <c r="S135" i="3"/>
  <c r="Q135" i="3"/>
  <c r="S134" i="3"/>
  <c r="Q134" i="3"/>
  <c r="S133" i="3"/>
  <c r="Q133" i="3"/>
  <c r="S132" i="3"/>
  <c r="Q132" i="3"/>
  <c r="S131" i="3"/>
  <c r="Q131" i="3"/>
  <c r="S130" i="3"/>
  <c r="Q130" i="3"/>
  <c r="S129" i="3"/>
  <c r="Q129" i="3"/>
  <c r="S128" i="3"/>
  <c r="Q128" i="3"/>
  <c r="S127" i="3"/>
  <c r="Q127" i="3"/>
  <c r="S126" i="3"/>
  <c r="Q126" i="3"/>
  <c r="S124" i="3"/>
  <c r="Q124" i="3"/>
  <c r="S123" i="3"/>
  <c r="Q123" i="3"/>
  <c r="S122" i="3"/>
  <c r="Q122" i="3"/>
  <c r="S121" i="3"/>
  <c r="Q121" i="3"/>
  <c r="S120" i="3"/>
  <c r="Q120" i="3"/>
  <c r="S119" i="3"/>
  <c r="Q119" i="3"/>
  <c r="S118" i="3"/>
  <c r="Q118" i="3"/>
  <c r="S117" i="3"/>
  <c r="Q117" i="3"/>
  <c r="S116" i="3"/>
  <c r="Q116" i="3"/>
  <c r="S115" i="3"/>
  <c r="Q115" i="3"/>
  <c r="S114" i="3"/>
  <c r="Q114" i="3"/>
  <c r="S113" i="3"/>
  <c r="Q113" i="3"/>
  <c r="S112" i="3"/>
  <c r="Q112" i="3"/>
  <c r="S110" i="3"/>
  <c r="Q110" i="3"/>
  <c r="S109" i="3"/>
  <c r="Q109" i="3"/>
  <c r="S108" i="3"/>
  <c r="Q108" i="3"/>
  <c r="S107" i="3"/>
  <c r="Q107" i="3"/>
  <c r="S106" i="3"/>
  <c r="Q106" i="3"/>
  <c r="S105" i="3"/>
  <c r="Q105" i="3"/>
  <c r="S104" i="3"/>
  <c r="Q104" i="3"/>
  <c r="S103" i="3"/>
  <c r="Q103" i="3"/>
  <c r="S102" i="3"/>
  <c r="Q102" i="3"/>
  <c r="S101" i="3"/>
  <c r="Q101" i="3"/>
  <c r="S100" i="3"/>
  <c r="Q100" i="3"/>
  <c r="S99" i="3"/>
  <c r="Q99" i="3"/>
  <c r="S98" i="3"/>
  <c r="Q98" i="3"/>
  <c r="S96" i="3"/>
  <c r="Q96" i="3"/>
  <c r="S95" i="3"/>
  <c r="Q95" i="3"/>
  <c r="S94" i="3"/>
  <c r="Q94" i="3"/>
  <c r="S93" i="3"/>
  <c r="Q93" i="3"/>
  <c r="S92" i="3"/>
  <c r="Q92" i="3"/>
  <c r="S91" i="3"/>
  <c r="Q91" i="3"/>
  <c r="S90" i="3"/>
  <c r="Q90" i="3"/>
  <c r="S89" i="3"/>
  <c r="Q89" i="3"/>
  <c r="S88" i="3"/>
  <c r="Q88" i="3"/>
  <c r="S87" i="3"/>
  <c r="Q87" i="3"/>
  <c r="S86" i="3"/>
  <c r="Q86" i="3"/>
  <c r="S85" i="3"/>
  <c r="Q85" i="3"/>
  <c r="S84" i="3"/>
  <c r="Q84" i="3"/>
  <c r="S82" i="3"/>
  <c r="Q82" i="3"/>
  <c r="S81" i="3"/>
  <c r="Q81" i="3"/>
  <c r="S80" i="3"/>
  <c r="Q80" i="3"/>
  <c r="S79" i="3"/>
  <c r="Q79" i="3"/>
  <c r="S78" i="3"/>
  <c r="Q78" i="3"/>
  <c r="S77" i="3"/>
  <c r="Q77" i="3"/>
  <c r="S76" i="3"/>
  <c r="Q76" i="3"/>
  <c r="S75" i="3"/>
  <c r="Q75" i="3"/>
  <c r="S74" i="3"/>
  <c r="Q74" i="3"/>
  <c r="S73" i="3"/>
  <c r="Q73" i="3"/>
  <c r="S72" i="3"/>
  <c r="Q72" i="3"/>
  <c r="S71" i="3"/>
  <c r="Q71" i="3"/>
  <c r="S70" i="3"/>
  <c r="Q70" i="3"/>
  <c r="S68" i="3"/>
  <c r="Q68" i="3"/>
  <c r="S67" i="3"/>
  <c r="Q67" i="3"/>
  <c r="S66" i="3"/>
  <c r="Q66" i="3"/>
  <c r="S65" i="3"/>
  <c r="Q65" i="3"/>
  <c r="S64" i="3"/>
  <c r="Q64" i="3"/>
  <c r="S63" i="3"/>
  <c r="Q63" i="3"/>
  <c r="S62" i="3"/>
  <c r="Q62" i="3"/>
  <c r="S61" i="3"/>
  <c r="Q61" i="3"/>
  <c r="S60" i="3"/>
  <c r="Q60" i="3"/>
  <c r="S59" i="3"/>
  <c r="Q59" i="3"/>
  <c r="S58" i="3"/>
  <c r="Q58" i="3"/>
  <c r="S57" i="3"/>
  <c r="Q57" i="3"/>
  <c r="S56" i="3"/>
  <c r="Q56" i="3"/>
  <c r="Q43" i="3"/>
  <c r="S43" i="3"/>
  <c r="Q44" i="3"/>
  <c r="S44" i="3"/>
  <c r="Q45" i="3"/>
  <c r="S45" i="3"/>
  <c r="Q46" i="3"/>
  <c r="S46" i="3"/>
  <c r="Q47" i="3"/>
  <c r="S47" i="3"/>
  <c r="Q48" i="3"/>
  <c r="S48" i="3"/>
  <c r="Q49" i="3"/>
  <c r="S49" i="3"/>
  <c r="Q50" i="3"/>
  <c r="S50" i="3"/>
  <c r="Q51" i="3"/>
  <c r="S51" i="3"/>
  <c r="Q52" i="3"/>
  <c r="S52" i="3"/>
  <c r="Q53" i="3"/>
  <c r="S53" i="3"/>
  <c r="Q54" i="3"/>
  <c r="S54" i="3"/>
  <c r="S42" i="3"/>
  <c r="Q42" i="3"/>
  <c r="U208" i="3"/>
  <c r="U207" i="3"/>
  <c r="U206" i="3"/>
  <c r="U205" i="3"/>
  <c r="U204" i="3"/>
  <c r="U203" i="3"/>
  <c r="U202" i="3"/>
  <c r="U201" i="3"/>
  <c r="U200" i="3"/>
  <c r="U199" i="3"/>
  <c r="U198" i="3"/>
  <c r="U197" i="3"/>
  <c r="U196" i="3"/>
  <c r="U194" i="3"/>
  <c r="U193" i="3"/>
  <c r="U192" i="3"/>
  <c r="U191" i="3"/>
  <c r="U190" i="3"/>
  <c r="U189" i="3"/>
  <c r="U188" i="3"/>
  <c r="U187" i="3"/>
  <c r="U186" i="3"/>
  <c r="U185" i="3"/>
  <c r="U184" i="3"/>
  <c r="U183" i="3"/>
  <c r="U182" i="3"/>
  <c r="U180" i="3"/>
  <c r="U179" i="3"/>
  <c r="U178" i="3"/>
  <c r="U177" i="3"/>
  <c r="U176" i="3"/>
  <c r="U175" i="3"/>
  <c r="U174" i="3"/>
  <c r="U173" i="3"/>
  <c r="U172" i="3"/>
  <c r="U171" i="3"/>
  <c r="U170" i="3"/>
  <c r="U169" i="3"/>
  <c r="U168" i="3"/>
  <c r="U166" i="3"/>
  <c r="U165" i="3"/>
  <c r="U164" i="3"/>
  <c r="U163" i="3"/>
  <c r="U162" i="3"/>
  <c r="U161" i="3"/>
  <c r="U160" i="3"/>
  <c r="U159" i="3"/>
  <c r="U158" i="3"/>
  <c r="U157" i="3"/>
  <c r="U156" i="3"/>
  <c r="U155" i="3"/>
  <c r="U154" i="3"/>
  <c r="U152" i="3"/>
  <c r="U151" i="3"/>
  <c r="U150" i="3"/>
  <c r="U149" i="3"/>
  <c r="U148" i="3"/>
  <c r="U147" i="3"/>
  <c r="U146" i="3"/>
  <c r="U145" i="3"/>
  <c r="U144" i="3"/>
  <c r="U143" i="3"/>
  <c r="U142" i="3"/>
  <c r="U141" i="3"/>
  <c r="U140" i="3"/>
  <c r="U138" i="3"/>
  <c r="U137" i="3"/>
  <c r="U136" i="3"/>
  <c r="U135" i="3"/>
  <c r="U134" i="3"/>
  <c r="U133" i="3"/>
  <c r="U132" i="3"/>
  <c r="U131" i="3"/>
  <c r="U130" i="3"/>
  <c r="U129" i="3"/>
  <c r="U128" i="3"/>
  <c r="U127" i="3"/>
  <c r="U126" i="3"/>
  <c r="U124" i="3"/>
  <c r="U123" i="3"/>
  <c r="U122" i="3"/>
  <c r="U121" i="3"/>
  <c r="U120" i="3"/>
  <c r="U119" i="3"/>
  <c r="U118" i="3"/>
  <c r="U117" i="3"/>
  <c r="U116" i="3"/>
  <c r="U115" i="3"/>
  <c r="U114" i="3"/>
  <c r="U113" i="3"/>
  <c r="U112" i="3"/>
  <c r="U110" i="3"/>
  <c r="U109" i="3"/>
  <c r="U108" i="3"/>
  <c r="U107" i="3"/>
  <c r="U106" i="3"/>
  <c r="U105" i="3"/>
  <c r="U104" i="3"/>
  <c r="U103" i="3"/>
  <c r="U102" i="3"/>
  <c r="U101" i="3"/>
  <c r="U100" i="3"/>
  <c r="U99" i="3"/>
  <c r="U98" i="3"/>
  <c r="U96" i="3"/>
  <c r="U95" i="3"/>
  <c r="U94" i="3"/>
  <c r="U93" i="3"/>
  <c r="U92" i="3"/>
  <c r="U91" i="3"/>
  <c r="U90" i="3"/>
  <c r="U89" i="3"/>
  <c r="U88" i="3"/>
  <c r="U87" i="3"/>
  <c r="U86" i="3"/>
  <c r="U85" i="3"/>
  <c r="U84" i="3"/>
  <c r="U82" i="3"/>
  <c r="U81" i="3"/>
  <c r="U80" i="3"/>
  <c r="U79" i="3"/>
  <c r="U78" i="3"/>
  <c r="U77" i="3"/>
  <c r="U76" i="3"/>
  <c r="U75" i="3"/>
  <c r="U74" i="3"/>
  <c r="U73" i="3"/>
  <c r="U72" i="3"/>
  <c r="U71" i="3"/>
  <c r="U70" i="3"/>
  <c r="U68" i="3"/>
  <c r="U67" i="3"/>
  <c r="U66" i="3"/>
  <c r="U65" i="3"/>
  <c r="U64" i="3"/>
  <c r="U63" i="3"/>
  <c r="U62" i="3"/>
  <c r="U61" i="3"/>
  <c r="U60" i="3"/>
  <c r="U59" i="3"/>
  <c r="U58" i="3"/>
  <c r="U57" i="3"/>
  <c r="U56" i="3"/>
  <c r="U43" i="3"/>
  <c r="U44" i="3"/>
  <c r="U45" i="3"/>
  <c r="U46" i="3"/>
  <c r="U47" i="3"/>
  <c r="U48" i="3"/>
  <c r="U49" i="3"/>
  <c r="U50" i="3"/>
  <c r="U51" i="3"/>
  <c r="U52" i="3"/>
  <c r="U53" i="3"/>
  <c r="U54" i="3"/>
  <c r="U42" i="3"/>
  <c r="F9" i="3"/>
</calcChain>
</file>

<file path=xl/sharedStrings.xml><?xml version="1.0" encoding="utf-8"?>
<sst xmlns="http://schemas.openxmlformats.org/spreadsheetml/2006/main" count="2101" uniqueCount="308">
  <si>
    <t xml:space="preserve"> </t>
  </si>
  <si>
    <t>:</t>
  </si>
  <si>
    <t>1-</t>
  </si>
  <si>
    <t>2-</t>
  </si>
  <si>
    <t>3-</t>
  </si>
  <si>
    <t>BAŞLANGIÇ</t>
  </si>
  <si>
    <t>BİTİŞ</t>
  </si>
  <si>
    <t>Faliyet sınıflaması</t>
  </si>
  <si>
    <t>Ürün sınıflaması</t>
  </si>
  <si>
    <t>Amaca göre sınıflamalar</t>
  </si>
  <si>
    <t>Dış ticaret sınıflamaları</t>
  </si>
  <si>
    <t>Coğrafi sınıflamalar</t>
  </si>
  <si>
    <t>Çevre sınıflamaları</t>
  </si>
  <si>
    <t>Eğitim sınıflamaları</t>
  </si>
  <si>
    <t>Sağlık sınıflamaları</t>
  </si>
  <si>
    <t>Meslek sınıflamaları</t>
  </si>
  <si>
    <t>Ulusal hesaplar</t>
  </si>
  <si>
    <t>Diğer sınıflamalar</t>
  </si>
  <si>
    <t>Kaynak</t>
  </si>
  <si>
    <t>Hanehalkı</t>
  </si>
  <si>
    <t>Fert</t>
  </si>
  <si>
    <t>Diğer</t>
  </si>
  <si>
    <t>ADNKS (Adrese Dayalı Nüfus Kayıt Sistemi)</t>
  </si>
  <si>
    <t>UAVT (Ulusal Adres Veri Tabanı)</t>
  </si>
  <si>
    <t>İş kayıtları</t>
  </si>
  <si>
    <t>Dış Kurum / Kuruluş kayıtları</t>
  </si>
  <si>
    <t>Eşit dağıtım</t>
  </si>
  <si>
    <t>Uzlaşık dağıtım</t>
  </si>
  <si>
    <t>Oransal dağıtım</t>
  </si>
  <si>
    <t>Optimal dağıtım</t>
  </si>
  <si>
    <t>Karekök dağıtım</t>
  </si>
  <si>
    <t>Tamsayım</t>
  </si>
  <si>
    <t>Örnekleme</t>
  </si>
  <si>
    <t>Aylık</t>
  </si>
  <si>
    <t>Dönemsel</t>
  </si>
  <si>
    <t>Yıllık</t>
  </si>
  <si>
    <t>2 Yıllık</t>
  </si>
  <si>
    <t>4 Yıllık</t>
  </si>
  <si>
    <t>Yüzyüze veri derleme</t>
  </si>
  <si>
    <t>Bilgisayar destekli yüzyüze görüşme</t>
  </si>
  <si>
    <t>Posta ile veri derleme</t>
  </si>
  <si>
    <t>Yüzyüze / posta ile veri derleme</t>
  </si>
  <si>
    <t>İdari kayıtlardan veri derleme</t>
  </si>
  <si>
    <t>EUROSTAT TALEP HÜCRE SAYISI</t>
  </si>
  <si>
    <t>SUNULAN HÜCRE SAYISI</t>
  </si>
  <si>
    <t>Standart hata</t>
  </si>
  <si>
    <t>Alt sınır</t>
  </si>
  <si>
    <t>Üst sınır</t>
  </si>
  <si>
    <t>Güven aralığı</t>
  </si>
  <si>
    <t>Referans ayda faal değil</t>
  </si>
  <si>
    <t>Yetkili cevap vermeyi reddetti</t>
  </si>
  <si>
    <t>Bulunamadı</t>
  </si>
  <si>
    <t>Faaliyeti kapsam dışı</t>
  </si>
  <si>
    <t>Mükerrer</t>
  </si>
  <si>
    <t>El değiştirdi</t>
  </si>
  <si>
    <t>Sayı</t>
  </si>
  <si>
    <t>Evde bulunamadı</t>
  </si>
  <si>
    <t>Görüşmeyi reddetti</t>
  </si>
  <si>
    <t>Boş konut</t>
  </si>
  <si>
    <t>İşyeri</t>
  </si>
  <si>
    <t>Adres bulunamadı</t>
  </si>
  <si>
    <t>Cevap verebilecek nitelikte kimse bulunamadı</t>
  </si>
  <si>
    <t>Adres ikinci konut</t>
  </si>
  <si>
    <t>Ulaşılamadı</t>
  </si>
  <si>
    <t>Reddetti</t>
  </si>
  <si>
    <t>Görüşmeyi Yarıda bıraktı</t>
  </si>
  <si>
    <t>Cevap verebilecek nitelikte değil</t>
  </si>
  <si>
    <t>Kapandı</t>
  </si>
  <si>
    <t>Araştırmadan gelen birim sayısı:</t>
  </si>
  <si>
    <t>İdari kayıttan gelen birim sayısı:</t>
  </si>
  <si>
    <t>İMPUTASYON YÖNTEMİ</t>
  </si>
  <si>
    <t>KALİTE DENETİM ÇALIŞMALARI</t>
  </si>
  <si>
    <t>DEFF</t>
  </si>
  <si>
    <t xml:space="preserve">Hanehalkı                    </t>
  </si>
  <si>
    <t xml:space="preserve">Fert                             </t>
  </si>
  <si>
    <t xml:space="preserve">Girişim                        </t>
  </si>
  <si>
    <t xml:space="preserve">Yerel birim                   </t>
  </si>
  <si>
    <t xml:space="preserve">Kamu Kurumları           </t>
  </si>
  <si>
    <t xml:space="preserve">Diğer                           </t>
  </si>
  <si>
    <t>Uygun</t>
  </si>
  <si>
    <t>Uygun değil</t>
  </si>
  <si>
    <t>Paylaşılıyor</t>
  </si>
  <si>
    <t>Paylaşılmıyor</t>
  </si>
  <si>
    <t>(</t>
  </si>
  <si>
    <t xml:space="preserve">( </t>
  </si>
  <si>
    <t>)</t>
  </si>
  <si>
    <t>İSTATİSTİKİ BİRİM CEVAPSIZLIK NEDENLERİ</t>
  </si>
  <si>
    <t>Tahmin</t>
  </si>
  <si>
    <t xml:space="preserve">Dönemsel </t>
  </si>
  <si>
    <t>Referans Yılı</t>
  </si>
  <si>
    <t>Açıklamalar</t>
  </si>
  <si>
    <t>PSU</t>
  </si>
  <si>
    <t>FSU</t>
  </si>
  <si>
    <t>Açıklama</t>
  </si>
  <si>
    <t>Uluslararası düzeyde paylaşım durumu</t>
  </si>
  <si>
    <t>Uluslararası tanımlara uygunluğu</t>
  </si>
  <si>
    <t>a</t>
  </si>
  <si>
    <t>Uygulama Başlangıcı</t>
  </si>
  <si>
    <t xml:space="preserve">Ana uygulamadan </t>
  </si>
  <si>
    <t>Uygulama Süresi</t>
  </si>
  <si>
    <t>Yılda</t>
  </si>
  <si>
    <t xml:space="preserve"> Adı</t>
  </si>
  <si>
    <t>Araştırma ve idari kayıttan gelen birim sayısı:</t>
  </si>
  <si>
    <t>E-posta ile veri derleme</t>
  </si>
  <si>
    <t>Faks</t>
  </si>
  <si>
    <t>Cevapsızlık yok</t>
  </si>
  <si>
    <t>TAMSAYIM</t>
  </si>
  <si>
    <t>ÖRNEKLEME</t>
  </si>
  <si>
    <t xml:space="preserve">Birinci Aşama Seçim Yöntemi </t>
  </si>
  <si>
    <t>-</t>
  </si>
  <si>
    <t>Basit Rasgele Örnekleme</t>
  </si>
  <si>
    <t>Tabakalı Örnekleme</t>
  </si>
  <si>
    <t>Tabakalı Küme Örneklemesi</t>
  </si>
  <si>
    <t>Çok Aşamalı Tabakalı Küme Örneklemesi</t>
  </si>
  <si>
    <t xml:space="preserve"> (Birincil Örnekleme Birimi)</t>
  </si>
  <si>
    <t xml:space="preserve"> (Nihai Örnekleme Birimi)</t>
  </si>
  <si>
    <t>Küme / Rotasyon Bilgileri</t>
  </si>
  <si>
    <t>Uluslararası sınıflamalara uygunluğu</t>
  </si>
  <si>
    <t>TEMEL DEĞİŞKENLER İÇİN TAHMİN, STANDART HATA, GÜVEN ARALIĞI, CV ve DEFF DEĞERLERİ</t>
  </si>
  <si>
    <t>Kalite</t>
  </si>
  <si>
    <t>Değişken Adı</t>
  </si>
  <si>
    <t>Denetim Sıklığı</t>
  </si>
  <si>
    <t>Uygulamaya Cevap Veren Örnek Birim Sayısı</t>
  </si>
  <si>
    <t>Uygulama Aşamaları</t>
  </si>
  <si>
    <t>Hesaplanan Göstergeler ve Yöntemi</t>
  </si>
  <si>
    <t>Anket yarıda kaldı</t>
  </si>
  <si>
    <t>Oran (%)</t>
  </si>
  <si>
    <t>Tahminlere İlişkin Göstergeler</t>
  </si>
  <si>
    <t>İdari Kayıt</t>
  </si>
  <si>
    <t>İnşaat, boş arsa, harabe vb.</t>
  </si>
  <si>
    <t>Kurumsal Kalite Raporu</t>
  </si>
  <si>
    <t>Telefon</t>
  </si>
  <si>
    <t>1- YAYIN / ÇALIŞMANIN ADI</t>
  </si>
  <si>
    <t>2- DAİRE BAŞKANLIĞI</t>
  </si>
  <si>
    <t>3- GRUP ADI</t>
  </si>
  <si>
    <t>4- İLGİLİ PERSONEL(LER)</t>
  </si>
  <si>
    <t>5- ÇALIŞMANIN AMACI</t>
  </si>
  <si>
    <t>6- GİZLİLİK POLİTİKASI</t>
  </si>
  <si>
    <t>7- ÇALIŞMANIN VERİ KAYNAKLARI</t>
  </si>
  <si>
    <t>8- YAYIMLAMA SIKLIĞI</t>
  </si>
  <si>
    <t>9- KALİTE RAPORU DOLDURULMA TARİHİ</t>
  </si>
  <si>
    <t>10- VERİ DERLEME SIKLIĞI</t>
  </si>
  <si>
    <t>11- VERİ DERLEME YÖNTEM(LER)İ</t>
  </si>
  <si>
    <t>12- VERİ REFERANS TARİHİ</t>
  </si>
  <si>
    <t>13- ARAŞTIRMA KAPSAMI</t>
  </si>
  <si>
    <t>15- VERİ KAYNAĞI TÜRÜ</t>
  </si>
  <si>
    <t>16- İSTATİSTİKİ BİRİM</t>
  </si>
  <si>
    <t>17- ÖRNEKLEME/TAMSAYIM BİRİM(LER)İ</t>
  </si>
  <si>
    <t>18- TAHMİN BOYUTU</t>
  </si>
  <si>
    <t>19- KULLANILAN ÇERÇEVE(LER)</t>
  </si>
  <si>
    <t xml:space="preserve">14- KULLANILAN SINIFLAMALAR </t>
  </si>
  <si>
    <t>GENEL BİLGİLER</t>
  </si>
  <si>
    <t>GENEL BİLGİLER (Devam)</t>
  </si>
  <si>
    <t>ÖRNEKLEME BİLGİLERİ</t>
  </si>
  <si>
    <t>20- ÖRNEKLEME YÖNTEMİ</t>
  </si>
  <si>
    <t xml:space="preserve">Nihai Aşama Seçim Yöntemi </t>
  </si>
  <si>
    <t>21- ÖRNEK DAĞITIM YÖNTEMİ</t>
  </si>
  <si>
    <t>22- TAHMİN ve NOTASYONLAR</t>
  </si>
  <si>
    <t>ÖRNEKLEME BİLGİLERİ (Devam)</t>
  </si>
  <si>
    <t>23- VERİ TAMLIK ORANI (%)</t>
  </si>
  <si>
    <t>CV (%)</t>
  </si>
  <si>
    <t>KALİTE GÖSTERGELERİ - 1</t>
  </si>
  <si>
    <t>NACE / NUTS vb.</t>
  </si>
  <si>
    <t>TEMEL DEĞİŞKEN ADI_2</t>
  </si>
  <si>
    <t>TEMEL DEĞİŞKEN ADI_3</t>
  </si>
  <si>
    <t>24- TEMEL DEĞİŞKEN ADI_1</t>
  </si>
  <si>
    <t>KALİTE GÖSTERGELERİ - 1 (Devam)</t>
  </si>
  <si>
    <t>KALİTE GÖSTERGELERİ - 2</t>
  </si>
  <si>
    <t>28- YAYIMLAMA TAKVİMİNE UYGUNLUK - P3</t>
  </si>
  <si>
    <t>29- METAVERİ GÖRÜNTÜLENME SAYISI</t>
  </si>
  <si>
    <t>31- VERİ TABLOLARININ GÖRÜNTÜLENME SAYISI</t>
  </si>
  <si>
    <t>32- ARAŞTIRMA SONUÇLARININ KULLANICIYA SUNUM FORMATI</t>
  </si>
  <si>
    <t>33- KARŞILAŞTIRILABİLİR ZAMAN SERİLERİNİN UZUNLUĞU</t>
  </si>
  <si>
    <t>Referans Periyodunun Son Tarihi :</t>
  </si>
  <si>
    <t>t-zaman (gün) :</t>
  </si>
  <si>
    <t>İlk Sonuçların Yayımlandığı Tarih :</t>
  </si>
  <si>
    <t>Yayım İçin Önceden Duyurulan Tarih :</t>
  </si>
  <si>
    <t>Nihai Sonuçların Yayımlandığı Tarih :</t>
  </si>
  <si>
    <t>İstatistiksel Çıktılar</t>
  </si>
  <si>
    <t>İstatistiksel Süreçler</t>
  </si>
  <si>
    <t>Başlangıç Tarihi</t>
  </si>
  <si>
    <t>Bitiş Tarihi</t>
  </si>
  <si>
    <t>KALİTE GÖSTERGELERİ - 2 (Devam)</t>
  </si>
  <si>
    <t>34- FAZLA KAPSAM ORANI (%)</t>
  </si>
  <si>
    <t>KALİTE GÖSTERGELERİ - 3</t>
  </si>
  <si>
    <t>30- METAVERİ TAMAMLANMA ORANI (%)</t>
  </si>
  <si>
    <t>35- ORTAK BİRİMLERİN ORANI (%)</t>
  </si>
  <si>
    <t>36- BİRİM CEVAPSIZLIK ORANI (%)</t>
  </si>
  <si>
    <t xml:space="preserve">37- MADDE CEVAPSIZLIK ORANI </t>
  </si>
  <si>
    <t>Toplam Birim Sayısı</t>
  </si>
  <si>
    <t>Cevapsız Birim Sayısı</t>
  </si>
  <si>
    <t>38- BİRİM İMPUTASYON ORANI (%)</t>
  </si>
  <si>
    <t xml:space="preserve">39- MADDE İMPUTASYON ORANI </t>
  </si>
  <si>
    <t>İmpute Edilmiş Birim Sayısı</t>
  </si>
  <si>
    <t xml:space="preserve">Toplam Birim sayısı </t>
  </si>
  <si>
    <t>KALİTE GÖSTERGELERİ - 3 (Devam)</t>
  </si>
  <si>
    <t>Girişim / Yerel Birim vb</t>
  </si>
  <si>
    <t xml:space="preserve"> ay sonra</t>
  </si>
  <si>
    <r>
      <t xml:space="preserve"> hafta     </t>
    </r>
    <r>
      <rPr>
        <sz val="10"/>
        <color indexed="9"/>
        <rFont val="Arial"/>
        <family val="2"/>
        <charset val="162"/>
      </rPr>
      <t>f</t>
    </r>
  </si>
  <si>
    <r>
      <t xml:space="preserve"> defa      </t>
    </r>
    <r>
      <rPr>
        <sz val="10"/>
        <color indexed="9"/>
        <rFont val="Arial"/>
        <family val="2"/>
        <charset val="162"/>
      </rPr>
      <t>f</t>
    </r>
  </si>
  <si>
    <t>40- KALİTE DENETİM ÇALIŞMALARI</t>
  </si>
  <si>
    <t xml:space="preserve">Nedeni: </t>
  </si>
  <si>
    <r>
      <t>25- VERİ REVİZYONU BÜYÜKLÜĞÜ (</t>
    </r>
    <r>
      <rPr>
        <b/>
        <i/>
        <sz val="10"/>
        <color indexed="60"/>
        <rFont val="Arial"/>
        <family val="2"/>
      </rPr>
      <t>Ortalama Mutlak Revizyon (MAR)</t>
    </r>
    <r>
      <rPr>
        <b/>
        <sz val="10"/>
        <color indexed="60"/>
        <rFont val="Arial"/>
        <family val="2"/>
      </rPr>
      <t>)</t>
    </r>
  </si>
  <si>
    <r>
      <t>26- ZAMANLILIK (</t>
    </r>
    <r>
      <rPr>
        <b/>
        <i/>
        <sz val="10"/>
        <color indexed="60"/>
        <rFont val="Arial"/>
        <family val="2"/>
      </rPr>
      <t>İlk Sonuçlar</t>
    </r>
    <r>
      <rPr>
        <b/>
        <sz val="10"/>
        <color indexed="60"/>
        <rFont val="Arial"/>
        <family val="2"/>
      </rPr>
      <t>) - T1</t>
    </r>
  </si>
  <si>
    <r>
      <t>27- ZAMANLILIK (</t>
    </r>
    <r>
      <rPr>
        <b/>
        <i/>
        <sz val="10"/>
        <color indexed="60"/>
        <rFont val="Arial"/>
        <family val="2"/>
      </rPr>
      <t>Nihai Sonuçlar</t>
    </r>
    <r>
      <rPr>
        <b/>
        <sz val="10"/>
        <color indexed="60"/>
        <rFont val="Arial"/>
        <family val="2"/>
      </rPr>
      <t>) - T2</t>
    </r>
  </si>
  <si>
    <r>
      <rPr>
        <b/>
        <sz val="18"/>
        <color indexed="60"/>
        <rFont val="Arial"/>
        <family val="2"/>
        <charset val="162"/>
      </rPr>
      <t xml:space="preserve">TÜRKİYE İSTATİSTİK KURUMU    </t>
    </r>
    <r>
      <rPr>
        <b/>
        <sz val="16"/>
        <color indexed="60"/>
        <rFont val="Arial"/>
        <family val="2"/>
        <charset val="162"/>
      </rPr>
      <t xml:space="preserve">                                   </t>
    </r>
    <r>
      <rPr>
        <b/>
        <sz val="14"/>
        <color indexed="60"/>
        <rFont val="Arial"/>
        <family val="2"/>
        <charset val="162"/>
      </rPr>
      <t xml:space="preserve"> </t>
    </r>
  </si>
  <si>
    <t>İşgücü ve Yaşam Koşulları Daire Başkanlığı</t>
  </si>
  <si>
    <t>Hanehalkı Bütçe İstatistikleri Grubu</t>
  </si>
  <si>
    <t>Özlem SARICA</t>
  </si>
  <si>
    <t>41 00 613</t>
  </si>
  <si>
    <t>Hülya KUZU</t>
  </si>
  <si>
    <t>Hanehalkı bütçe anketinden elde edilen tüketim harcamaları bilgileri ile; tüketici fiyat endekslerinde kullanılacak maddelerin seçimi ve ağırlıklarının elde edilmesi, hanelerin tüketim kalıplarında zaman içinde meydana gelen değişikliklerin izlenmesi, milli gelir hesaplamalarında özel nihai tüketim harcamaları tahminlerine yardımcı olacak verilerin  derlenmesi, yoksulluk sınırının belirlenmesi, asgari ücret tespit çalışmaları vb. diğer sosyo-ekonomik analizler için gerekli verilerin elde edilmesi amaçlanmaktadır.</t>
  </si>
  <si>
    <t>Hanehalkı Bütçe Anketi  10.11.2005 tarih ve 5429 Sayılı Türkiye İstatistik Kanunu’nun ilgili maddeleri uyarınca gerçekleştirilmektedir.</t>
  </si>
  <si>
    <t>2012 Hanehalkı Bütçe Anketi</t>
  </si>
  <si>
    <t>X</t>
  </si>
  <si>
    <t>Hanehalkları tarafından tutulan harcama kayıtları</t>
  </si>
  <si>
    <r>
      <rPr>
        <b/>
        <sz val="10"/>
        <color indexed="10"/>
        <rFont val="Arial"/>
        <family val="2"/>
        <charset val="162"/>
      </rPr>
      <t>Kapsam:</t>
    </r>
    <r>
      <rPr>
        <b/>
        <sz val="10"/>
        <rFont val="Arial"/>
        <family val="2"/>
      </rPr>
      <t xml:space="preserve"> Anket çalışmasında, Türkiye Cumhuriyeti sınırları içinde yaşayan tüm hanehalkı fertleri kapsama alınmıştır. Ancak kurumsal nüfus olarak tanımlanan yaşlılar evi, huzur evleri, hapishane, askeri kışla, özel nitelikli hastane, otel, çocuk yuvalarında bulunan nüfus ile pratik nedenlerden dolayı göçer nüfus kapsam dışı tutulmuştur. 
                                                                                                                                             </t>
    </r>
    <r>
      <rPr>
        <b/>
        <sz val="10"/>
        <color indexed="10"/>
        <rFont val="Arial"/>
        <family val="2"/>
        <charset val="162"/>
      </rPr>
      <t>Coğrafi Kapsam:</t>
    </r>
    <r>
      <rPr>
        <b/>
        <sz val="10"/>
        <rFont val="Arial"/>
        <family val="2"/>
      </rPr>
      <t xml:space="preserve"> Türkiye Cumhuriyeti sınırları içinde bulunan tüm yerleşim yerleri kapsama dahil edilmiştir. </t>
    </r>
  </si>
  <si>
    <t>COICOP/HBS</t>
  </si>
  <si>
    <t>Toplam</t>
  </si>
  <si>
    <t>Gıda ve alkolsüz içecekler</t>
  </si>
  <si>
    <t>Alkollü içecek, sigara ve tütün</t>
  </si>
  <si>
    <t>Giyim ve ayakkabı</t>
  </si>
  <si>
    <t>Konut ve kira</t>
  </si>
  <si>
    <t>Ev eşyası</t>
  </si>
  <si>
    <t>Sağlık</t>
  </si>
  <si>
    <t>Ulaştırma</t>
  </si>
  <si>
    <t>Haberleşme</t>
  </si>
  <si>
    <t>Kültür eğlence</t>
  </si>
  <si>
    <t>Eğitim Hizmetleri</t>
  </si>
  <si>
    <t>Otel, lokanta, pastane</t>
  </si>
  <si>
    <t>Çeşitli mal ve hizmetler</t>
  </si>
  <si>
    <t>x</t>
  </si>
  <si>
    <t>1. %20'lik gelir grubu</t>
  </si>
  <si>
    <t>2. %20'lik gelir grubu</t>
  </si>
  <si>
    <t>5. %20'lik gelir grubu</t>
  </si>
  <si>
    <t>4. %20'lik gelir grubu</t>
  </si>
  <si>
    <t>3. %20'lik gelir grubu</t>
  </si>
  <si>
    <t>Değişken bazında cevapsızlık bulunmamaktadır.</t>
  </si>
  <si>
    <t>Hanehalkı bütçe anketinde birim imputasyonu yapılmamaktadır.</t>
  </si>
  <si>
    <t>Hanehalkı bütçe anketinde değişken bazında imputasyon yapılmamaktadır.</t>
  </si>
  <si>
    <t xml:space="preserve">Eurostat 5 yılda bir veri talep etmektedir; en son 2010 yılına ilişkin veri talebi olmuştur. TÜİK, 2008-2009-2010 yıllarının birleşik veri setini 2013 Ocak ayında göndermiştir. Gönderilemeyen değişkenler:
- Population density-level
- Country of Birth of household member
- Country of Citizenship of household member
- Country of Residence of the household member
- 12 harcama grubunda yurt dışında yapılan harcamalar
- 91 gıda madde grubu için miktar bilgisi
</t>
  </si>
  <si>
    <t>Ortalama 100 hane adresi içeren bloklar(Dolu konut,Boş konut,Kapıcı Dairesi niteliğindeki adreslerden oluşmaktadır.)</t>
  </si>
  <si>
    <t>Haneler</t>
  </si>
  <si>
    <t>22- TAHMİN ve NOTASYONLAR (devam)</t>
  </si>
  <si>
    <t>2011 Hanehalkı Bütçe Anketi</t>
  </si>
  <si>
    <t>2003 yılından itibaren yıllık sonuçlar karşılaştırılabilir niteliktedir.</t>
  </si>
  <si>
    <t>41 00 623</t>
  </si>
  <si>
    <t xml:space="preserve">Haber Bülteni 
İstatistiksel tablolar </t>
  </si>
  <si>
    <t>Harcama gruplarının sınıflamasında COICOP/HBS kullanılmaktadır. Hanehalklarının bir ay boyunca yaptıkları tüketim amaçlı harcamaların harcama ana grupları ve Düzey-1 bölge bazında dağılımıdır.</t>
  </si>
  <si>
    <t>İstanbul</t>
  </si>
  <si>
    <t>Batı Marmara</t>
  </si>
  <si>
    <t>Ege</t>
  </si>
  <si>
    <t>Doğu Marmara</t>
  </si>
  <si>
    <t>Batı Anadolu</t>
  </si>
  <si>
    <t>Akdeniz</t>
  </si>
  <si>
    <t>Orta Anadolu</t>
  </si>
  <si>
    <t>Batı Karadeniz</t>
  </si>
  <si>
    <t>Doğu Karadeniz</t>
  </si>
  <si>
    <t>Kuzeydoğu Anadolu</t>
  </si>
  <si>
    <t>Ortadoğu Anadolu</t>
  </si>
  <si>
    <t>Güneydoğu Anadolu</t>
  </si>
  <si>
    <t>Harcama gruplarının sınıflamasında COICOP/HBS kullanılmaktadır. Hanehalklarının bir ay boyunca yaptıkları tüketim amaçlı harcamaları esas alınmaktadır.</t>
  </si>
  <si>
    <t>Herhangi bir revizyon çalışması yapılmamıştır.</t>
  </si>
  <si>
    <t>TEMEL DEĞİŞKEN ADI_4</t>
  </si>
  <si>
    <t>Tekirdağ, Edirne, Kırklareli</t>
  </si>
  <si>
    <t>Balıkesir, Çanakkale</t>
  </si>
  <si>
    <t>İzmir</t>
  </si>
  <si>
    <t>Aydın, Denizli, Muğla</t>
  </si>
  <si>
    <t>Manisa, Afyonkarahisar, Kütahya, Uşak</t>
  </si>
  <si>
    <t>Bursa, Eskişehir, Bilecik</t>
  </si>
  <si>
    <t>Kocaeli, Sakarya, Düzce, Bolu, Yalova</t>
  </si>
  <si>
    <t>Ankara</t>
  </si>
  <si>
    <t>Konya, Karaman</t>
  </si>
  <si>
    <t>Antalya, Isparta, Burdur</t>
  </si>
  <si>
    <t>Adana, Mersin</t>
  </si>
  <si>
    <t>Hatay, K.Maraş, Osmaniye</t>
  </si>
  <si>
    <t>Kırıkkale, Aksaray, Niğde, Nevşehir, Kırşehir</t>
  </si>
  <si>
    <t>Kayseri, Sivas, Yozgat</t>
  </si>
  <si>
    <t>Zonguldak, Karabük, Bartın</t>
  </si>
  <si>
    <t>Kastamonu, Çankırı, Sinop</t>
  </si>
  <si>
    <t>Samsun, Tokat, Çorum, Amasya</t>
  </si>
  <si>
    <t>Trabzon, Ordu, Giresun, Rize, Artvin, Gümüşhane</t>
  </si>
  <si>
    <t>Erzurum, Erzincan, Bayburt</t>
  </si>
  <si>
    <t>Ağrı, Kars, Iğdır, Ardahan</t>
  </si>
  <si>
    <t>Malatya, Elazığ, Bingöl, Tunceli</t>
  </si>
  <si>
    <t>Van, Muş, Bitlis, Hakkari</t>
  </si>
  <si>
    <t>Gaziantep, Adıyaman, Kilis</t>
  </si>
  <si>
    <t>Şanlıurfa, Diyarbakır</t>
  </si>
  <si>
    <t>Mardin, Batman, Şırnak, Siirt</t>
  </si>
  <si>
    <t xml:space="preserve">Hanehalkı Tüketim Harcamaları Bölgesel sonuçları, Hanehalkı  Bütçe Anketi'nin 3 yıllık verisi üzerinden hesaplanan hareketli ortalama yaklaşımı ile elde edilmektedir. </t>
  </si>
  <si>
    <t xml:space="preserve">Bölgesel göstergelerin elde edildiği Tüketim Harcaması Çalışmasında HBA'nın 3 yıllık verisi kullanılmakta, ayrıca bir örnek seçimi gerçekleştirilmemektedir. UAVT'de konut, boşkonut ve kapıcı dairesi niteliğinde olan ve en az 1 kişinin yaşadığı adresler araştırma çerçevesini  oluşturmaktadır. Her yılda ilk 2 altörnek, ait olduğu yılın Şubat, diğer 2 alt örenk ise Ağustos aylarında güncellenen çerçeveya aittir. </t>
  </si>
  <si>
    <t xml:space="preserve">Çalışmanın tahminleri HBA'nın 3 yıllık verisi üzerinden üretimiştir. HBA'da blokların seçimi PPS(Büyüklüğüne orantılı olasılıklı seçim) ile gerçekleştirilmiştir.Büyüklük ölçüsü olarak her blokta yer alan hane sayısı dikkate alınmıştır.Seçim işlemi yapılırken her Nuts2 kır kentte blok numaralarının sıralı düzende olmasına dikkat edilmiş ve her dönemdeki altörnek için altörnek ve blok numaraları seçim işleminde atanmıştır. </t>
  </si>
  <si>
    <t xml:space="preserve">Çalışmanın tahminleri HBA'nın 3 yıllık verisi üzerinden üretimiştir. HBA, yıl içinde 4 dönem, ve her dönemde 2 alt örnek kullanılacak şekilde tasarlanmıştır. Aşağıdaki tabloda verilen alt örnek numaraları yıllara bağlı olarak seçilen altörnek numaralarına göre değişmektedir : </t>
  </si>
  <si>
    <t>Bölgesel Tüketim Harcaması tahminleri HBA'nın 3 yıllık verisi üzerinden üretilmektedir. Aşağıda HBA'nın yıllık tahminlerinin üretilmesinde takip edilen aşamalar yer almaktadır. Bu aşamalar sonrasında araştırmanın yıllık nihai ağırlık değerleri bir araya getirilerek son yılın (2012) yılı 1 Temmuz gününe ait projeksiyon dağılımı esas alınarak son bir kez daha bütünleyici kalibrasyon yapılma ve takminler bu son ağırlık değerleri kullanılarak üretilmektedir.</t>
  </si>
  <si>
    <t>Çalışmada 3 yıl sonunda İBBS2 toplam ve İBBS1 kır ve kent ayrımında tahnminler üretilmesi hedeflendiğinden örnek hacminin İBBS2 kır ve kentte garanti edilecek şekilde dağıtımı yapılmıştır. Buna göre toplam hane sayısı IBBS Düzey2 kır-kente dağıtılırken kır ve kentte farklı katsayı değerleri ile ağırlıklandırma yapılmıştır. Çalışmanın yıllık örnek hacmi 13248x3=39744 hanedir.</t>
  </si>
  <si>
    <t>2013 Hanehalkı Bütçe Anketi</t>
  </si>
  <si>
    <t xml:space="preserve">Hanehalkı Bütçe Araştırması verilerinden bölge bazında tahmin üretmek üzere 2011, 2012 ve 2013 yılı Hanehalkı Bütçe Araştırmalarının uygulandığı örnek hanelerin tamamı birleştirilerek 2011-2012-2013 yıllarına ait hanehalkı harcamaları elde edilmiş; 2011 ve 2012 yıllarındaki harcama değerleri, TÜFE ile 2013 yılının ilgili ayındaki fiyatlarına çekilmiştir. </t>
  </si>
  <si>
    <t>HBA üç yıllık veri üzerinden İBBS 1. Düzey*kırkent ve İBBS 2. Düzey ayrımında sonuçlar üretilmektedir.</t>
  </si>
  <si>
    <t>Çalışmanın tahminleri HBA'nın 3 yıllık verisi üzerinden üretilmiştir. HBA'da hanelerin seçimi sistematik seçim ile yapılmaktadır. Örneğe çıkan bloklardan  36 hane seçilerek A ve B setlerine ayrılmıştır.</t>
  </si>
  <si>
    <t xml:space="preserve">Hanehalklarının bir ay boyunca yaptıkları tüketim amaçlı harcamaların harcama ana grupları bazında ve gelir grupları ayrımında oransal dağılımıdır.
Hanehalkı kullanılabilir gelirine göre sıralı % 20’lik gruplar: Anket kapsamında görüşme yapılan tüm hanelerin son bir yılda elde ettiği toplam kullanılabilir hanehalkı gelirleri; 2011, 2012 ve 2013 yılları için ay bazında küçükten büyüğe doğru sıralanmış, haneler 5 eşit parçaya bölünmek suretiyle yüzdelik hanehalkı grupları oluşturulmuş ve her bir grubun harcamadan aldığı pay hesaplanmıştır.
</t>
  </si>
  <si>
    <t>Harcama gruplarının İstatistiki Bölge Sınıflaması Düzey 2 bazında dağılımı, 2011-2012-2013</t>
  </si>
  <si>
    <t>Harcama gruplarının İstatistiki Bölge Sınıflaması Düzey 1’e göre dağılımı, 2011-2012-2013</t>
  </si>
  <si>
    <t xml:space="preserve">Veriler 3 yıllık anket bilgilerini kapsamaktadır. Buna göre referans periyodu 1 Ocak 2011'de başlamakta, 31/12/2013 tarihinde sona ermektedir.  3 yıllık birleşik veri setine ilişkin sonuçlar 21/11/2014 tarihinde açıklanmıştır.
Eurostat'a 5 yılda bir veri gönderilmektedir. En son 2008-2009-2010 birleşik veri seti gönderilmiştir. 1080 gün, veri gönderilmesi açısından Eurostat'ın belirlediği süredir. </t>
  </si>
  <si>
    <t>Harcama gruplarında İstatistiki Bölge Sınıflaması 1. Düzey bölgelerinin dağılımı, 2011-2012-2013</t>
  </si>
  <si>
    <t>Gelire göre sıralı yüzde 20'lik grup ayrımında hanehalkı tüketim harcamasının dağılımı (dikey%), İstatistiki Bölge Sınıflaması 1. Düzey</t>
  </si>
  <si>
    <t>2011, 2012 ve 2013 yılı verileri üzerinden hesaplama yapılmıştır.</t>
  </si>
  <si>
    <t>2010-2011, 2011-2012, 2012-2013</t>
  </si>
  <si>
    <t>Hanehalkı Tüketim Harcaması Bölgesel Sonuçları, 2011-2012-2013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</si>
</sst>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 &quot;€&quot;_-;\-* #,##0.00\ &quot;€&quot;_-;_-* &quot;-&quot;??\ &quot;€&quot;_-;_-@_-"/>
    <numFmt numFmtId="165" formatCode="0.0"/>
    <numFmt numFmtId="166" formatCode="dd/mm/yyyy;@"/>
    <numFmt numFmtId="167" formatCode="0.0000"/>
    <numFmt numFmtId="168" formatCode="0.000"/>
    <numFmt numFmtId="169" formatCode="[$-41F]d\ mmmm\ yyyy;@"/>
    <numFmt numFmtId="170" formatCode="m/d/yyyy;@"/>
  </numFmts>
  <fonts count="72">
    <font>
      <sz val="10"/>
      <name val="Arial"/>
    </font>
    <font>
      <sz val="10"/>
      <name val="Arial"/>
    </font>
    <font>
      <sz val="10"/>
      <name val="Arial"/>
      <family val="2"/>
    </font>
    <font>
      <sz val="12"/>
      <name val="Arial"/>
      <family val="2"/>
    </font>
    <font>
      <b/>
      <sz val="12"/>
      <name val="Arial"/>
      <family val="2"/>
    </font>
    <font>
      <sz val="8"/>
      <name val="Arial"/>
      <family val="2"/>
      <charset val="162"/>
    </font>
    <font>
      <sz val="10"/>
      <name val="Arial"/>
      <family val="2"/>
      <charset val="162"/>
    </font>
    <font>
      <sz val="11"/>
      <color indexed="8"/>
      <name val="Calibri"/>
      <family val="2"/>
    </font>
    <font>
      <sz val="11"/>
      <color indexed="9"/>
      <name val="Calibri"/>
      <family val="2"/>
      <charset val="204"/>
    </font>
    <font>
      <sz val="11"/>
      <color indexed="9"/>
      <name val="Calibri"/>
      <family val="2"/>
    </font>
    <font>
      <sz val="11"/>
      <color indexed="20"/>
      <name val="Calibri"/>
      <family val="2"/>
      <charset val="204"/>
    </font>
    <font>
      <b/>
      <sz val="11"/>
      <color indexed="52"/>
      <name val="Calibri"/>
      <family val="2"/>
    </font>
    <font>
      <sz val="11"/>
      <color indexed="17"/>
      <name val="Calibri"/>
      <family val="2"/>
    </font>
    <font>
      <b/>
      <sz val="11"/>
      <color indexed="52"/>
      <name val="Calibri"/>
      <family val="2"/>
      <charset val="204"/>
    </font>
    <font>
      <b/>
      <sz val="11"/>
      <color indexed="9"/>
      <name val="Calibri"/>
      <family val="2"/>
      <charset val="204"/>
    </font>
    <font>
      <sz val="11"/>
      <color indexed="20"/>
      <name val="Calibri"/>
      <family val="2"/>
    </font>
    <font>
      <i/>
      <sz val="11"/>
      <color indexed="23"/>
      <name val="Calibri"/>
      <family val="2"/>
    </font>
    <font>
      <sz val="11"/>
      <color indexed="17"/>
      <name val="Calibri"/>
      <family val="2"/>
      <charset val="204"/>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b/>
      <sz val="10"/>
      <name val="Arial"/>
      <family val="2"/>
      <charset val="162"/>
    </font>
    <font>
      <sz val="12"/>
      <name val="Arial Tur"/>
      <charset val="162"/>
    </font>
    <font>
      <b/>
      <sz val="12"/>
      <name val="Arial"/>
      <family val="2"/>
      <charset val="162"/>
    </font>
    <font>
      <b/>
      <sz val="10"/>
      <name val="Arial"/>
      <family val="2"/>
    </font>
    <font>
      <b/>
      <sz val="12"/>
      <name val="Arial Tur"/>
      <charset val="162"/>
    </font>
    <font>
      <b/>
      <sz val="10"/>
      <name val="Arial Tur"/>
      <charset val="162"/>
    </font>
    <font>
      <sz val="10"/>
      <color indexed="9"/>
      <name val="Arial"/>
      <family val="2"/>
      <charset val="162"/>
    </font>
    <font>
      <b/>
      <sz val="7"/>
      <name val="Arial"/>
      <family val="2"/>
      <charset val="162"/>
    </font>
    <font>
      <sz val="20"/>
      <name val="Arial"/>
      <family val="2"/>
    </font>
    <font>
      <sz val="9"/>
      <name val="Arial"/>
      <family val="2"/>
      <charset val="162"/>
    </font>
    <font>
      <sz val="8"/>
      <name val="Times New Roman"/>
      <family val="1"/>
      <charset val="162"/>
    </font>
    <font>
      <b/>
      <sz val="8"/>
      <name val="Arial"/>
      <family val="2"/>
      <charset val="162"/>
    </font>
    <font>
      <b/>
      <sz val="10"/>
      <color indexed="60"/>
      <name val="Arial"/>
      <family val="2"/>
    </font>
    <font>
      <b/>
      <i/>
      <sz val="10"/>
      <color indexed="60"/>
      <name val="Arial"/>
      <family val="2"/>
    </font>
    <font>
      <b/>
      <sz val="16"/>
      <color indexed="60"/>
      <name val="Arial"/>
      <family val="2"/>
      <charset val="162"/>
    </font>
    <font>
      <b/>
      <sz val="18"/>
      <color indexed="60"/>
      <name val="Arial"/>
      <family val="2"/>
      <charset val="162"/>
    </font>
    <font>
      <b/>
      <sz val="14"/>
      <color indexed="60"/>
      <name val="Arial"/>
      <family val="2"/>
      <charset val="162"/>
    </font>
    <font>
      <b/>
      <sz val="10"/>
      <color indexed="10"/>
      <name val="Arial"/>
      <family val="2"/>
      <charset val="162"/>
    </font>
    <font>
      <b/>
      <sz val="10"/>
      <color indexed="60"/>
      <name val="Arial"/>
      <family val="2"/>
      <charset val="162"/>
    </font>
    <font>
      <b/>
      <i/>
      <sz val="10"/>
      <color indexed="60"/>
      <name val="Arial"/>
      <family val="2"/>
      <charset val="162"/>
    </font>
    <font>
      <b/>
      <sz val="10"/>
      <color indexed="10"/>
      <name val="Arial"/>
      <family val="2"/>
      <charset val="162"/>
    </font>
    <font>
      <b/>
      <sz val="10"/>
      <color indexed="8"/>
      <name val="Arial"/>
      <family val="2"/>
      <charset val="162"/>
    </font>
    <font>
      <b/>
      <sz val="10"/>
      <color indexed="60"/>
      <name val="Arial"/>
      <family val="2"/>
    </font>
    <font>
      <b/>
      <sz val="15"/>
      <color indexed="60"/>
      <name val="Symbol"/>
      <family val="1"/>
      <charset val="2"/>
    </font>
    <font>
      <b/>
      <sz val="10"/>
      <color indexed="10"/>
      <name val="Arial"/>
      <family val="2"/>
    </font>
    <font>
      <b/>
      <sz val="12"/>
      <color indexed="60"/>
      <name val="Arial"/>
      <family val="2"/>
    </font>
    <font>
      <b/>
      <sz val="10"/>
      <color indexed="8"/>
      <name val="Arial"/>
      <family val="2"/>
    </font>
    <font>
      <b/>
      <sz val="16"/>
      <color indexed="60"/>
      <name val="Arial"/>
      <family val="2"/>
      <charset val="162"/>
    </font>
    <font>
      <sz val="15"/>
      <color indexed="60"/>
      <name val="Symbol"/>
      <family val="1"/>
      <charset val="2"/>
    </font>
    <font>
      <sz val="8"/>
      <color indexed="60"/>
      <name val="Arial"/>
      <family val="2"/>
      <charset val="162"/>
    </font>
    <font>
      <i/>
      <sz val="10"/>
      <name val="Arial"/>
      <family val="2"/>
      <charset val="162"/>
    </font>
    <font>
      <b/>
      <sz val="11"/>
      <name val="Arial"/>
      <family val="2"/>
      <charset val="162"/>
    </font>
    <font>
      <sz val="11"/>
      <name val="Arial"/>
      <family val="2"/>
      <charset val="162"/>
    </font>
    <font>
      <b/>
      <sz val="11"/>
      <name val="Arial"/>
      <family val="2"/>
    </font>
    <font>
      <sz val="11"/>
      <name val="Arial"/>
      <family val="2"/>
    </font>
    <font>
      <b/>
      <sz val="11"/>
      <name val="Arial Tur"/>
      <charset val="162"/>
    </font>
    <font>
      <sz val="11"/>
      <name val="Arial Tur"/>
      <charset val="162"/>
    </font>
    <font>
      <sz val="10"/>
      <color indexed="8"/>
      <name val="Arial"/>
      <family val="2"/>
      <charset val="162"/>
    </font>
    <font>
      <b/>
      <sz val="10"/>
      <color indexed="10"/>
      <name val="Arial"/>
      <family val="2"/>
    </font>
    <font>
      <b/>
      <sz val="10"/>
      <color indexed="60"/>
      <name val="Arial"/>
      <family val="2"/>
    </font>
    <font>
      <b/>
      <sz val="10"/>
      <color indexed="60"/>
      <name val="Arial"/>
      <family val="2"/>
      <charset val="162"/>
    </font>
    <font>
      <b/>
      <u/>
      <sz val="10"/>
      <name val="Arial"/>
      <family val="2"/>
      <charset val="162"/>
    </font>
    <font>
      <b/>
      <sz val="10"/>
      <name val="Arial"/>
      <family val="2"/>
      <charset val="16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55"/>
      </patternFill>
    </fill>
    <fill>
      <patternFill patternType="solid">
        <fgColor indexed="43"/>
      </patternFill>
    </fill>
    <fill>
      <patternFill patternType="solid">
        <fgColor indexed="9"/>
        <bgColor indexed="64"/>
      </patternFill>
    </fill>
    <fill>
      <patternFill patternType="solid">
        <fgColor theme="4" tint="0.79998168889431442"/>
        <bgColor indexed="64"/>
      </patternFill>
    </fill>
  </fills>
  <borders count="37">
    <border>
      <left/>
      <right/>
      <top/>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style="thin">
        <color indexed="64"/>
      </bottom>
      <diagonal/>
    </border>
    <border>
      <left/>
      <right style="thin">
        <color indexed="64"/>
      </right>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22"/>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55">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1" fillId="20" borderId="1" applyNumberFormat="0" applyFont="0" applyAlignment="0" applyProtection="0"/>
    <xf numFmtId="0" fontId="10" fillId="3" borderId="0" applyNumberFormat="0" applyBorder="0" applyAlignment="0" applyProtection="0"/>
    <xf numFmtId="0" fontId="11" fillId="21" borderId="6" applyNumberFormat="0" applyAlignment="0" applyProtection="0"/>
    <xf numFmtId="0" fontId="12" fillId="4" borderId="0" applyNumberFormat="0" applyBorder="0" applyAlignment="0" applyProtection="0"/>
    <xf numFmtId="0" fontId="13" fillId="21" borderId="6" applyNumberFormat="0" applyAlignment="0" applyProtection="0"/>
    <xf numFmtId="0" fontId="14" fillId="22" borderId="7" applyNumberFormat="0" applyAlignment="0" applyProtection="0"/>
    <xf numFmtId="0" fontId="15" fillId="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7" borderId="6" applyNumberFormat="0" applyAlignment="0" applyProtection="0"/>
    <xf numFmtId="0" fontId="19" fillId="22" borderId="7" applyNumberFormat="0" applyAlignment="0" applyProtection="0"/>
    <xf numFmtId="0" fontId="20" fillId="0" borderId="2" applyNumberFormat="0" applyFill="0" applyAlignment="0" applyProtection="0"/>
    <xf numFmtId="0" fontId="21" fillId="23" borderId="0" applyNumberFormat="0" applyBorder="0" applyAlignment="0" applyProtection="0"/>
    <xf numFmtId="0" fontId="6" fillId="0" borderId="0"/>
    <xf numFmtId="164" fontId="1" fillId="0" borderId="0" applyFont="0" applyFill="0" applyBorder="0" applyAlignment="0" applyProtection="0"/>
    <xf numFmtId="0" fontId="22" fillId="0" borderId="0" applyNumberForma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 fillId="0" borderId="0"/>
    <xf numFmtId="0" fontId="26" fillId="0" borderId="9" applyNumberFormat="0" applyFill="0" applyAlignment="0" applyProtection="0"/>
    <xf numFmtId="0" fontId="27" fillId="21" borderId="8" applyNumberFormat="0" applyAlignment="0" applyProtection="0"/>
    <xf numFmtId="0" fontId="28" fillId="0" borderId="0" applyNumberFormat="0" applyFill="0" applyBorder="0" applyAlignment="0" applyProtection="0"/>
  </cellStyleXfs>
  <cellXfs count="953">
    <xf numFmtId="0" fontId="0" fillId="0" borderId="0" xfId="0"/>
    <xf numFmtId="0" fontId="2" fillId="0" borderId="0" xfId="0" applyFont="1"/>
    <xf numFmtId="0" fontId="2" fillId="0" borderId="0" xfId="0" applyFont="1" applyAlignment="1">
      <alignment vertical="top"/>
    </xf>
    <xf numFmtId="0" fontId="0" fillId="0" borderId="0" xfId="0" applyFill="1"/>
    <xf numFmtId="0" fontId="29" fillId="0" borderId="0" xfId="0" applyFont="1" applyAlignment="1">
      <alignment vertical="center"/>
    </xf>
    <xf numFmtId="0" fontId="6" fillId="0" borderId="0" xfId="0" applyFont="1"/>
    <xf numFmtId="0" fontId="6" fillId="0" borderId="0" xfId="0" applyFont="1" applyFill="1"/>
    <xf numFmtId="0" fontId="6" fillId="0" borderId="0" xfId="0" applyFont="1" applyBorder="1"/>
    <xf numFmtId="0" fontId="2" fillId="0" borderId="0" xfId="0" applyFont="1" applyBorder="1" applyAlignment="1">
      <alignment vertical="center"/>
    </xf>
    <xf numFmtId="0" fontId="0" fillId="0" borderId="0" xfId="0" applyBorder="1"/>
    <xf numFmtId="0" fontId="29" fillId="0" borderId="0" xfId="0" applyFont="1" applyBorder="1" applyAlignment="1">
      <alignment vertical="center"/>
    </xf>
    <xf numFmtId="0" fontId="6" fillId="0" borderId="0" xfId="0" applyFont="1" applyBorder="1" applyAlignment="1">
      <alignment vertical="center"/>
    </xf>
    <xf numFmtId="0" fontId="29" fillId="0" borderId="0" xfId="0" applyFont="1"/>
    <xf numFmtId="0" fontId="29" fillId="0" borderId="0" xfId="0" applyFont="1" applyAlignment="1">
      <alignment horizontal="center"/>
    </xf>
    <xf numFmtId="0" fontId="29" fillId="0" borderId="0" xfId="0" applyFont="1" applyFill="1" applyBorder="1" applyAlignment="1">
      <alignment horizontal="center"/>
    </xf>
    <xf numFmtId="0" fontId="2" fillId="0" borderId="0" xfId="0" applyFont="1" applyFill="1" applyBorder="1" applyAlignment="1">
      <alignment horizontal="center"/>
    </xf>
    <xf numFmtId="0" fontId="2" fillId="0" borderId="0" xfId="0" applyFont="1" applyFill="1"/>
    <xf numFmtId="0" fontId="29" fillId="0" borderId="0" xfId="0" applyFont="1" applyFill="1"/>
    <xf numFmtId="0" fontId="29" fillId="0" borderId="0" xfId="0" applyFont="1" applyBorder="1" applyAlignment="1">
      <alignment horizontal="left" vertical="center"/>
    </xf>
    <xf numFmtId="0" fontId="29" fillId="0" borderId="0" xfId="0" applyFont="1" applyBorder="1" applyAlignment="1">
      <alignment horizontal="left"/>
    </xf>
    <xf numFmtId="0" fontId="32" fillId="0" borderId="0" xfId="0" applyFont="1" applyAlignment="1">
      <alignment horizontal="center" vertical="center"/>
    </xf>
    <xf numFmtId="0" fontId="32" fillId="0" borderId="0" xfId="0" applyFont="1" applyAlignment="1">
      <alignment horizontal="center"/>
    </xf>
    <xf numFmtId="0" fontId="32" fillId="0" borderId="0" xfId="0" applyFont="1" applyFill="1" applyBorder="1" applyAlignment="1">
      <alignment horizontal="center" vertical="center"/>
    </xf>
    <xf numFmtId="0" fontId="32" fillId="0" borderId="0" xfId="0" applyFont="1" applyBorder="1" applyAlignment="1">
      <alignment horizontal="center" vertical="center"/>
    </xf>
    <xf numFmtId="0" fontId="29" fillId="0" borderId="0" xfId="0" applyFont="1" applyFill="1" applyBorder="1" applyAlignment="1">
      <alignment horizontal="center" vertical="center"/>
    </xf>
    <xf numFmtId="0" fontId="32" fillId="0" borderId="0" xfId="0" applyFont="1" applyFill="1" applyBorder="1" applyAlignment="1">
      <alignment horizontal="left" vertical="center"/>
    </xf>
    <xf numFmtId="0" fontId="2" fillId="24" borderId="0" xfId="0" applyFont="1" applyFill="1" applyBorder="1"/>
    <xf numFmtId="0" fontId="29" fillId="24" borderId="0" xfId="0" applyFont="1" applyFill="1" applyBorder="1" applyAlignment="1">
      <alignment horizontal="center"/>
    </xf>
    <xf numFmtId="0" fontId="2" fillId="24" borderId="0" xfId="0" applyFont="1" applyFill="1"/>
    <xf numFmtId="0" fontId="29" fillId="24" borderId="0" xfId="0" applyFont="1" applyFill="1"/>
    <xf numFmtId="0" fontId="6" fillId="0" borderId="0" xfId="0" applyFont="1" applyAlignment="1">
      <alignment vertical="top"/>
    </xf>
    <xf numFmtId="0" fontId="6" fillId="0" borderId="0" xfId="0" applyFont="1" applyFill="1" applyBorder="1"/>
    <xf numFmtId="0" fontId="2" fillId="0" borderId="0" xfId="0" applyFont="1" applyFill="1" applyBorder="1"/>
    <xf numFmtId="0" fontId="0" fillId="0" borderId="0" xfId="0" applyFill="1" applyBorder="1"/>
    <xf numFmtId="166" fontId="29" fillId="0" borderId="0" xfId="0" applyNumberFormat="1" applyFont="1" applyFill="1" applyBorder="1" applyAlignment="1">
      <alignment horizontal="center" vertical="center"/>
    </xf>
    <xf numFmtId="170" fontId="29" fillId="0" borderId="0" xfId="0" applyNumberFormat="1" applyFont="1" applyFill="1" applyBorder="1" applyAlignment="1">
      <alignment horizontal="center" vertical="center"/>
    </xf>
    <xf numFmtId="2" fontId="29" fillId="24" borderId="0" xfId="0" applyNumberFormat="1" applyFont="1" applyFill="1" applyBorder="1" applyAlignment="1">
      <alignment horizontal="center"/>
    </xf>
    <xf numFmtId="0" fontId="6" fillId="24" borderId="0" xfId="0" applyFont="1" applyFill="1"/>
    <xf numFmtId="0" fontId="0" fillId="24" borderId="0" xfId="0" applyFill="1"/>
    <xf numFmtId="0" fontId="29" fillId="24" borderId="0" xfId="0" applyFont="1" applyFill="1" applyBorder="1" applyAlignment="1">
      <alignment horizontal="center" vertical="center"/>
    </xf>
    <xf numFmtId="0" fontId="32" fillId="0" borderId="10" xfId="0" applyFont="1" applyBorder="1" applyAlignment="1">
      <alignment horizontal="center"/>
    </xf>
    <xf numFmtId="0" fontId="0" fillId="0" borderId="10" xfId="0" applyBorder="1"/>
    <xf numFmtId="0" fontId="0" fillId="0" borderId="10" xfId="0" applyFill="1" applyBorder="1"/>
    <xf numFmtId="0" fontId="0" fillId="0" borderId="11" xfId="0" applyBorder="1"/>
    <xf numFmtId="0" fontId="0" fillId="0" borderId="12" xfId="0" applyBorder="1"/>
    <xf numFmtId="0" fontId="32" fillId="0" borderId="0" xfId="0" applyFont="1" applyBorder="1" applyAlignment="1">
      <alignment horizontal="center"/>
    </xf>
    <xf numFmtId="0" fontId="32" fillId="0" borderId="13" xfId="0" applyFont="1" applyBorder="1" applyAlignment="1">
      <alignment horizontal="center"/>
    </xf>
    <xf numFmtId="0" fontId="0" fillId="0" borderId="13" xfId="0" applyBorder="1"/>
    <xf numFmtId="0" fontId="0" fillId="0" borderId="14" xfId="0" applyBorder="1"/>
    <xf numFmtId="0" fontId="0" fillId="0" borderId="15" xfId="0" applyBorder="1"/>
    <xf numFmtId="0" fontId="2" fillId="0" borderId="10" xfId="0" applyFont="1" applyBorder="1" applyAlignment="1">
      <alignment vertical="top"/>
    </xf>
    <xf numFmtId="0" fontId="0" fillId="0" borderId="16" xfId="0" applyBorder="1"/>
    <xf numFmtId="0" fontId="2" fillId="0" borderId="0" xfId="0" applyFont="1" applyBorder="1" applyAlignment="1">
      <alignment vertical="top"/>
    </xf>
    <xf numFmtId="0" fontId="0" fillId="0" borderId="16" xfId="0" applyFill="1" applyBorder="1"/>
    <xf numFmtId="0" fontId="0" fillId="0" borderId="12" xfId="0" applyFill="1" applyBorder="1"/>
    <xf numFmtId="0" fontId="31" fillId="0" borderId="0" xfId="0" applyFont="1" applyBorder="1" applyAlignment="1">
      <alignment horizontal="center" vertical="center"/>
    </xf>
    <xf numFmtId="0" fontId="31" fillId="0" borderId="0" xfId="0" applyFont="1" applyBorder="1" applyAlignment="1">
      <alignment vertical="center"/>
    </xf>
    <xf numFmtId="0" fontId="29" fillId="0" borderId="0" xfId="0" applyFont="1" applyBorder="1" applyAlignment="1">
      <alignment horizontal="center"/>
    </xf>
    <xf numFmtId="0" fontId="0" fillId="24" borderId="16" xfId="0" applyFill="1" applyBorder="1"/>
    <xf numFmtId="0" fontId="0" fillId="24" borderId="12" xfId="0" applyFill="1" applyBorder="1"/>
    <xf numFmtId="0" fontId="29" fillId="0" borderId="16" xfId="0" applyFont="1" applyBorder="1"/>
    <xf numFmtId="0" fontId="29" fillId="0" borderId="12" xfId="0" applyFont="1" applyBorder="1"/>
    <xf numFmtId="0" fontId="29" fillId="0" borderId="0" xfId="0" applyFont="1" applyBorder="1"/>
    <xf numFmtId="0" fontId="29" fillId="0" borderId="0" xfId="0" applyFont="1" applyFill="1" applyBorder="1"/>
    <xf numFmtId="0" fontId="29" fillId="0" borderId="16" xfId="0" applyFont="1" applyFill="1" applyBorder="1"/>
    <xf numFmtId="0" fontId="29" fillId="0" borderId="12" xfId="0" applyFont="1" applyFill="1" applyBorder="1"/>
    <xf numFmtId="0" fontId="29" fillId="0" borderId="0" xfId="0" applyFont="1" applyFill="1" applyBorder="1" applyAlignment="1">
      <alignment vertical="center"/>
    </xf>
    <xf numFmtId="0" fontId="6" fillId="0" borderId="16" xfId="0" applyFont="1" applyBorder="1"/>
    <xf numFmtId="0" fontId="6" fillId="0" borderId="12" xfId="0" applyFont="1" applyBorder="1"/>
    <xf numFmtId="0" fontId="29" fillId="0" borderId="0" xfId="0" applyFont="1" applyBorder="1" applyAlignment="1">
      <alignment horizontal="center" vertical="center"/>
    </xf>
    <xf numFmtId="0" fontId="0" fillId="0" borderId="17" xfId="0" applyBorder="1"/>
    <xf numFmtId="0" fontId="2" fillId="0" borderId="13" xfId="0" applyFont="1" applyBorder="1" applyAlignment="1">
      <alignment vertical="top"/>
    </xf>
    <xf numFmtId="0" fontId="29" fillId="0" borderId="16" xfId="0" applyFont="1" applyBorder="1" applyAlignment="1">
      <alignment vertical="center"/>
    </xf>
    <xf numFmtId="169" fontId="4" fillId="24" borderId="0" xfId="0" applyNumberFormat="1" applyFont="1" applyFill="1" applyBorder="1" applyAlignment="1">
      <alignment vertical="center"/>
    </xf>
    <xf numFmtId="0" fontId="47" fillId="24" borderId="0" xfId="0" applyFont="1" applyFill="1" applyBorder="1" applyAlignment="1">
      <alignment horizontal="center" vertical="center"/>
    </xf>
    <xf numFmtId="0" fontId="47" fillId="24" borderId="0" xfId="0" applyFont="1" applyFill="1" applyBorder="1" applyAlignment="1">
      <alignment vertical="center"/>
    </xf>
    <xf numFmtId="0" fontId="47" fillId="24" borderId="0" xfId="0" applyFont="1" applyFill="1" applyBorder="1" applyAlignment="1">
      <alignment horizontal="right" vertical="center"/>
    </xf>
    <xf numFmtId="0" fontId="32" fillId="0" borderId="10" xfId="0" applyFont="1" applyBorder="1" applyAlignment="1">
      <alignment horizontal="center" vertical="center"/>
    </xf>
    <xf numFmtId="0" fontId="29" fillId="0" borderId="0" xfId="0" applyFont="1" applyBorder="1" applyAlignment="1">
      <alignment horizontal="right" vertical="center"/>
    </xf>
    <xf numFmtId="0" fontId="6" fillId="0" borderId="16" xfId="0" applyFont="1" applyFill="1" applyBorder="1"/>
    <xf numFmtId="0" fontId="6" fillId="0" borderId="0" xfId="0" applyFont="1" applyFill="1" applyBorder="1" applyAlignment="1">
      <alignment vertical="center"/>
    </xf>
    <xf numFmtId="0" fontId="6" fillId="0" borderId="12" xfId="0" applyFont="1" applyFill="1" applyBorder="1"/>
    <xf numFmtId="0" fontId="2" fillId="0" borderId="0" xfId="0" applyFont="1" applyFill="1" applyBorder="1" applyAlignment="1">
      <alignment vertical="center"/>
    </xf>
    <xf numFmtId="0" fontId="29" fillId="0" borderId="0" xfId="0" applyFont="1" applyFill="1" applyBorder="1" applyAlignment="1"/>
    <xf numFmtId="0" fontId="6" fillId="0" borderId="0" xfId="0" applyFont="1" applyFill="1" applyBorder="1" applyAlignment="1"/>
    <xf numFmtId="0" fontId="29" fillId="0" borderId="0" xfId="0" applyFont="1" applyFill="1" applyBorder="1" applyAlignment="1">
      <alignment horizontal="left"/>
    </xf>
    <xf numFmtId="0" fontId="2" fillId="0" borderId="0" xfId="0" applyFont="1" applyFill="1" applyBorder="1" applyAlignment="1">
      <alignment vertical="top"/>
    </xf>
    <xf numFmtId="0" fontId="47" fillId="24" borderId="13" xfId="0" applyFont="1" applyFill="1" applyBorder="1" applyAlignment="1">
      <alignment vertical="center"/>
    </xf>
    <xf numFmtId="0" fontId="32" fillId="0" borderId="13" xfId="0" applyFont="1" applyBorder="1" applyAlignment="1">
      <alignment horizontal="center" vertical="center"/>
    </xf>
    <xf numFmtId="0" fontId="2" fillId="0" borderId="13" xfId="0" applyFont="1" applyBorder="1" applyAlignment="1">
      <alignment vertical="center"/>
    </xf>
    <xf numFmtId="0" fontId="6" fillId="0" borderId="13" xfId="0" applyFont="1" applyBorder="1" applyAlignment="1">
      <alignment vertical="center"/>
    </xf>
    <xf numFmtId="0" fontId="6" fillId="0" borderId="13" xfId="0" applyFont="1" applyBorder="1"/>
    <xf numFmtId="0" fontId="0" fillId="0" borderId="14" xfId="0" applyFill="1" applyBorder="1"/>
    <xf numFmtId="0" fontId="6" fillId="0" borderId="0" xfId="0" applyFont="1" applyBorder="1" applyAlignment="1">
      <alignment horizontal="center"/>
    </xf>
    <xf numFmtId="0" fontId="47" fillId="24" borderId="10" xfId="0" applyFont="1" applyFill="1" applyBorder="1" applyAlignment="1">
      <alignment vertical="center"/>
    </xf>
    <xf numFmtId="0" fontId="2" fillId="0" borderId="10" xfId="0" applyFont="1" applyBorder="1" applyAlignment="1">
      <alignment vertical="center"/>
    </xf>
    <xf numFmtId="0" fontId="6" fillId="0" borderId="10" xfId="0" applyFont="1" applyBorder="1" applyAlignment="1">
      <alignment vertical="center"/>
    </xf>
    <xf numFmtId="0" fontId="6" fillId="0" borderId="10" xfId="0" applyFont="1" applyBorder="1"/>
    <xf numFmtId="0" fontId="0" fillId="0" borderId="11" xfId="0" applyFill="1" applyBorder="1"/>
    <xf numFmtId="3" fontId="29" fillId="0" borderId="0" xfId="0" applyNumberFormat="1" applyFont="1" applyBorder="1" applyAlignment="1">
      <alignment horizontal="center"/>
    </xf>
    <xf numFmtId="0" fontId="47" fillId="24" borderId="0" xfId="0" applyFont="1" applyFill="1" applyBorder="1" applyAlignment="1">
      <alignment horizontal="left" vertical="center"/>
    </xf>
    <xf numFmtId="0" fontId="32" fillId="24" borderId="0" xfId="0" applyFont="1" applyFill="1" applyBorder="1" applyAlignment="1">
      <alignment horizontal="center" vertical="center"/>
    </xf>
    <xf numFmtId="0" fontId="2" fillId="24" borderId="0" xfId="0" applyFont="1" applyFill="1" applyBorder="1" applyAlignment="1">
      <alignment vertical="center"/>
    </xf>
    <xf numFmtId="0" fontId="29" fillId="24" borderId="0" xfId="0" applyFont="1" applyFill="1" applyBorder="1" applyAlignment="1">
      <alignment horizontal="right" vertical="center"/>
    </xf>
    <xf numFmtId="0" fontId="29" fillId="24" borderId="0" xfId="0" applyFont="1" applyFill="1" applyBorder="1" applyAlignment="1">
      <alignment horizontal="left"/>
    </xf>
    <xf numFmtId="0" fontId="47" fillId="24" borderId="0" xfId="0" applyFont="1" applyFill="1" applyBorder="1" applyAlignment="1">
      <alignment horizontal="right" vertical="center" wrapText="1"/>
    </xf>
    <xf numFmtId="0" fontId="29" fillId="24" borderId="0" xfId="0" applyFont="1" applyFill="1" applyBorder="1" applyAlignment="1">
      <alignment vertical="center"/>
    </xf>
    <xf numFmtId="0" fontId="6" fillId="24" borderId="0" xfId="0" applyFont="1" applyFill="1" applyBorder="1"/>
    <xf numFmtId="0" fontId="6" fillId="24" borderId="16" xfId="0" applyFont="1" applyFill="1" applyBorder="1"/>
    <xf numFmtId="0" fontId="48" fillId="24" borderId="0" xfId="0" applyFont="1" applyFill="1" applyBorder="1" applyAlignment="1">
      <alignment horizontal="right" vertical="center"/>
    </xf>
    <xf numFmtId="0" fontId="32" fillId="24" borderId="0" xfId="0" applyFont="1" applyFill="1" applyBorder="1" applyAlignment="1">
      <alignment horizontal="left" vertical="center"/>
    </xf>
    <xf numFmtId="0" fontId="6" fillId="24" borderId="12" xfId="0" applyFont="1" applyFill="1" applyBorder="1"/>
    <xf numFmtId="0" fontId="32" fillId="24" borderId="0" xfId="0" applyFont="1" applyFill="1" applyBorder="1" applyAlignment="1">
      <alignment horizontal="left" vertical="center" wrapText="1"/>
    </xf>
    <xf numFmtId="0" fontId="6" fillId="0" borderId="15" xfId="0" applyFont="1" applyBorder="1"/>
    <xf numFmtId="0" fontId="29" fillId="0" borderId="10" xfId="0" applyFont="1" applyBorder="1" applyAlignment="1">
      <alignment vertical="center"/>
    </xf>
    <xf numFmtId="0" fontId="2" fillId="0" borderId="10" xfId="0" applyFont="1" applyBorder="1"/>
    <xf numFmtId="0" fontId="6" fillId="0" borderId="11" xfId="0" applyFont="1" applyBorder="1"/>
    <xf numFmtId="0" fontId="6" fillId="0" borderId="17" xfId="0" applyFont="1" applyBorder="1"/>
    <xf numFmtId="0" fontId="47" fillId="24" borderId="13" xfId="0" applyFont="1" applyFill="1" applyBorder="1" applyAlignment="1">
      <alignment horizontal="right" vertical="center"/>
    </xf>
    <xf numFmtId="0" fontId="47" fillId="24" borderId="13" xfId="0" applyFont="1" applyFill="1" applyBorder="1" applyAlignment="1">
      <alignment horizontal="center" vertical="center"/>
    </xf>
    <xf numFmtId="0" fontId="32" fillId="24" borderId="13" xfId="0" applyFont="1" applyFill="1" applyBorder="1" applyAlignment="1">
      <alignment horizontal="center" vertical="center"/>
    </xf>
    <xf numFmtId="0" fontId="2" fillId="24" borderId="13" xfId="0" applyFont="1" applyFill="1" applyBorder="1" applyAlignment="1">
      <alignment vertical="center"/>
    </xf>
    <xf numFmtId="0" fontId="29" fillId="24" borderId="13" xfId="0" applyFont="1" applyFill="1" applyBorder="1" applyAlignment="1">
      <alignment horizontal="right" vertical="center"/>
    </xf>
    <xf numFmtId="0" fontId="29" fillId="24" borderId="13" xfId="0" applyFont="1" applyFill="1" applyBorder="1" applyAlignment="1">
      <alignment horizontal="left"/>
    </xf>
    <xf numFmtId="0" fontId="29" fillId="0" borderId="13" xfId="0" applyFont="1" applyBorder="1"/>
    <xf numFmtId="0" fontId="6" fillId="0" borderId="14" xfId="0" applyFont="1" applyBorder="1"/>
    <xf numFmtId="0" fontId="47" fillId="24" borderId="13" xfId="0" applyFont="1" applyFill="1" applyBorder="1" applyAlignment="1">
      <alignment horizontal="right" vertical="center" wrapText="1"/>
    </xf>
    <xf numFmtId="0" fontId="29" fillId="24" borderId="13" xfId="0" applyFont="1" applyFill="1" applyBorder="1" applyAlignment="1">
      <alignment vertical="center"/>
    </xf>
    <xf numFmtId="0" fontId="6" fillId="24" borderId="13" xfId="0" applyFont="1" applyFill="1" applyBorder="1"/>
    <xf numFmtId="0" fontId="29" fillId="24" borderId="13" xfId="0" applyFont="1" applyFill="1" applyBorder="1" applyAlignment="1">
      <alignment horizontal="center" vertical="center"/>
    </xf>
    <xf numFmtId="0" fontId="29" fillId="0" borderId="14" xfId="0" applyFont="1" applyBorder="1"/>
    <xf numFmtId="0" fontId="0" fillId="24" borderId="0" xfId="0" applyFill="1" applyBorder="1"/>
    <xf numFmtId="0" fontId="29" fillId="24" borderId="0" xfId="0" applyFont="1" applyFill="1" applyBorder="1" applyAlignment="1">
      <alignment horizontal="left" vertical="center"/>
    </xf>
    <xf numFmtId="0" fontId="31" fillId="24" borderId="12" xfId="0" applyFont="1" applyFill="1" applyBorder="1" applyAlignment="1">
      <alignment horizontal="center" vertical="top"/>
    </xf>
    <xf numFmtId="0" fontId="47" fillId="24" borderId="12" xfId="0" applyFont="1" applyFill="1" applyBorder="1" applyAlignment="1">
      <alignment horizontal="left" vertical="center"/>
    </xf>
    <xf numFmtId="0" fontId="31" fillId="24" borderId="0" xfId="0" applyFont="1" applyFill="1" applyBorder="1" applyAlignment="1">
      <alignment horizontal="center" vertical="top"/>
    </xf>
    <xf numFmtId="0" fontId="6" fillId="24" borderId="17" xfId="0" applyFont="1" applyFill="1" applyBorder="1"/>
    <xf numFmtId="0" fontId="48" fillId="24" borderId="13" xfId="0" applyFont="1" applyFill="1" applyBorder="1" applyAlignment="1">
      <alignment horizontal="right" vertical="center"/>
    </xf>
    <xf numFmtId="0" fontId="32" fillId="24" borderId="13" xfId="0" applyFont="1" applyFill="1" applyBorder="1" applyAlignment="1">
      <alignment horizontal="left" vertical="center"/>
    </xf>
    <xf numFmtId="0" fontId="32" fillId="24" borderId="14" xfId="0" applyFont="1" applyFill="1" applyBorder="1" applyAlignment="1">
      <alignment horizontal="left" vertical="center"/>
    </xf>
    <xf numFmtId="0" fontId="32" fillId="24" borderId="13" xfId="0" applyFont="1" applyFill="1" applyBorder="1" applyAlignment="1">
      <alignment horizontal="left" vertical="center" wrapText="1"/>
    </xf>
    <xf numFmtId="0" fontId="32" fillId="24" borderId="14" xfId="0" applyFont="1" applyFill="1" applyBorder="1" applyAlignment="1">
      <alignment horizontal="left" vertical="center" wrapText="1"/>
    </xf>
    <xf numFmtId="0" fontId="32" fillId="24" borderId="12" xfId="0" applyFont="1" applyFill="1" applyBorder="1" applyAlignment="1">
      <alignment vertical="center"/>
    </xf>
    <xf numFmtId="0" fontId="32" fillId="24" borderId="12" xfId="0" applyFont="1" applyFill="1" applyBorder="1" applyAlignment="1">
      <alignment vertical="center" wrapText="1"/>
    </xf>
    <xf numFmtId="0" fontId="29" fillId="24" borderId="12" xfId="0" applyFont="1" applyFill="1" applyBorder="1" applyAlignment="1">
      <alignment vertical="center"/>
    </xf>
    <xf numFmtId="0" fontId="29" fillId="24" borderId="12" xfId="0" applyFont="1" applyFill="1" applyBorder="1" applyAlignment="1">
      <alignment horizontal="left"/>
    </xf>
    <xf numFmtId="0" fontId="29" fillId="0" borderId="12" xfId="0" applyFont="1" applyFill="1" applyBorder="1" applyAlignment="1">
      <alignment horizontal="left"/>
    </xf>
    <xf numFmtId="0" fontId="29" fillId="24" borderId="12" xfId="0" applyFont="1" applyFill="1" applyBorder="1" applyAlignment="1">
      <alignment vertical="top" wrapText="1"/>
    </xf>
    <xf numFmtId="0" fontId="0" fillId="24" borderId="13" xfId="0" applyFill="1" applyBorder="1"/>
    <xf numFmtId="0" fontId="0" fillId="24" borderId="17" xfId="0" applyFill="1" applyBorder="1"/>
    <xf numFmtId="0" fontId="6" fillId="24" borderId="14" xfId="0" applyFont="1" applyFill="1" applyBorder="1"/>
    <xf numFmtId="0" fontId="29" fillId="24" borderId="12" xfId="0" applyFont="1" applyFill="1" applyBorder="1" applyAlignment="1">
      <alignment horizontal="left" vertical="center"/>
    </xf>
    <xf numFmtId="0" fontId="29" fillId="24" borderId="13" xfId="0" applyFont="1" applyFill="1" applyBorder="1" applyAlignment="1">
      <alignment horizontal="left" vertical="center"/>
    </xf>
    <xf numFmtId="0" fontId="29" fillId="24" borderId="14" xfId="0" applyFont="1" applyFill="1" applyBorder="1" applyAlignment="1">
      <alignment horizontal="left" vertical="center"/>
    </xf>
    <xf numFmtId="0" fontId="2" fillId="24" borderId="0" xfId="0" applyFont="1" applyFill="1" applyBorder="1" applyAlignment="1">
      <alignment vertical="top"/>
    </xf>
    <xf numFmtId="0" fontId="29" fillId="24" borderId="0" xfId="0" applyFont="1" applyFill="1" applyBorder="1"/>
    <xf numFmtId="0" fontId="2" fillId="24" borderId="13" xfId="0" applyFont="1" applyFill="1" applyBorder="1" applyAlignment="1">
      <alignment vertical="top"/>
    </xf>
    <xf numFmtId="0" fontId="32" fillId="24" borderId="12" xfId="0" applyFont="1" applyFill="1" applyBorder="1" applyAlignment="1">
      <alignment vertical="top" wrapText="1"/>
    </xf>
    <xf numFmtId="0" fontId="6" fillId="0" borderId="17" xfId="0" applyFont="1" applyFill="1" applyBorder="1"/>
    <xf numFmtId="0" fontId="2" fillId="0" borderId="13" xfId="0" applyFont="1" applyFill="1" applyBorder="1" applyAlignment="1">
      <alignment vertical="top"/>
    </xf>
    <xf numFmtId="0" fontId="32" fillId="0" borderId="13" xfId="0" applyFont="1" applyFill="1" applyBorder="1" applyAlignment="1">
      <alignment horizontal="center" vertical="center"/>
    </xf>
    <xf numFmtId="0" fontId="6" fillId="0" borderId="13" xfId="0" applyFont="1" applyFill="1" applyBorder="1"/>
    <xf numFmtId="0" fontId="6" fillId="0" borderId="14" xfId="0" applyFont="1" applyFill="1" applyBorder="1"/>
    <xf numFmtId="0" fontId="47" fillId="24" borderId="18" xfId="0" applyFont="1" applyFill="1" applyBorder="1" applyAlignment="1">
      <alignment vertical="center"/>
    </xf>
    <xf numFmtId="0" fontId="29" fillId="0" borderId="19" xfId="0" applyFont="1" applyFill="1" applyBorder="1" applyAlignment="1">
      <alignment vertical="center"/>
    </xf>
    <xf numFmtId="0" fontId="2" fillId="0" borderId="20" xfId="0" applyFont="1" applyBorder="1" applyAlignment="1">
      <alignment vertical="top"/>
    </xf>
    <xf numFmtId="0" fontId="6" fillId="0" borderId="15" xfId="0" applyFont="1" applyFill="1" applyBorder="1"/>
    <xf numFmtId="0" fontId="2" fillId="0" borderId="10" xfId="0" applyFont="1" applyFill="1" applyBorder="1" applyAlignment="1">
      <alignment vertical="top"/>
    </xf>
    <xf numFmtId="0" fontId="32" fillId="0" borderId="10" xfId="0" applyFont="1" applyFill="1" applyBorder="1" applyAlignment="1">
      <alignment horizontal="center" vertical="center"/>
    </xf>
    <xf numFmtId="0" fontId="6" fillId="0" borderId="10" xfId="0" applyFont="1" applyFill="1" applyBorder="1"/>
    <xf numFmtId="0" fontId="6" fillId="0" borderId="11" xfId="0" applyFont="1" applyFill="1" applyBorder="1"/>
    <xf numFmtId="0" fontId="32" fillId="24" borderId="12" xfId="0" applyFont="1" applyFill="1" applyBorder="1" applyAlignment="1">
      <alignment horizontal="left" vertical="center"/>
    </xf>
    <xf numFmtId="0" fontId="32" fillId="24" borderId="12" xfId="0" applyFont="1" applyFill="1" applyBorder="1" applyAlignment="1">
      <alignment horizontal="left" vertical="center" wrapText="1"/>
    </xf>
    <xf numFmtId="0" fontId="29" fillId="24" borderId="12" xfId="0" applyFont="1" applyFill="1" applyBorder="1" applyAlignment="1">
      <alignment horizontal="center" vertical="center"/>
    </xf>
    <xf numFmtId="0" fontId="6" fillId="24" borderId="11" xfId="0" applyFont="1" applyFill="1" applyBorder="1"/>
    <xf numFmtId="0" fontId="32" fillId="24" borderId="12" xfId="0" applyFont="1" applyFill="1" applyBorder="1" applyAlignment="1">
      <alignment horizontal="left" vertical="top" wrapText="1"/>
    </xf>
    <xf numFmtId="0" fontId="29" fillId="24" borderId="12" xfId="0" applyFont="1" applyFill="1" applyBorder="1" applyAlignment="1">
      <alignment horizontal="justify" vertical="top" wrapText="1"/>
    </xf>
    <xf numFmtId="0" fontId="29" fillId="24" borderId="12" xfId="0" applyFont="1" applyFill="1" applyBorder="1" applyAlignment="1">
      <alignment horizontal="center"/>
    </xf>
    <xf numFmtId="0" fontId="6" fillId="24" borderId="12" xfId="0" applyFont="1" applyFill="1" applyBorder="1" applyAlignment="1">
      <alignment horizontal="center"/>
    </xf>
    <xf numFmtId="0" fontId="0" fillId="24" borderId="14" xfId="0" applyFill="1" applyBorder="1"/>
    <xf numFmtId="0" fontId="29" fillId="24" borderId="0" xfId="0" applyFont="1" applyFill="1" applyBorder="1" applyAlignment="1"/>
    <xf numFmtId="0" fontId="29" fillId="24" borderId="12" xfId="0" applyFont="1" applyFill="1" applyBorder="1" applyAlignment="1"/>
    <xf numFmtId="3" fontId="29" fillId="24" borderId="0" xfId="0" applyNumberFormat="1" applyFont="1" applyFill="1" applyBorder="1" applyAlignment="1">
      <alignment horizontal="center"/>
    </xf>
    <xf numFmtId="3" fontId="29" fillId="24" borderId="0" xfId="0" applyNumberFormat="1" applyFont="1" applyFill="1" applyBorder="1" applyAlignment="1">
      <alignment horizontal="left" vertical="top"/>
    </xf>
    <xf numFmtId="0" fontId="47" fillId="24" borderId="15" xfId="0" applyFont="1" applyFill="1" applyBorder="1" applyAlignment="1">
      <alignment horizontal="left" vertical="center"/>
    </xf>
    <xf numFmtId="0" fontId="47" fillId="24" borderId="10" xfId="0" applyFont="1" applyFill="1" applyBorder="1" applyAlignment="1">
      <alignment horizontal="left" vertical="center"/>
    </xf>
    <xf numFmtId="0" fontId="47" fillId="24" borderId="11" xfId="0" applyFont="1" applyFill="1" applyBorder="1" applyAlignment="1">
      <alignment horizontal="left" vertical="center"/>
    </xf>
    <xf numFmtId="0" fontId="2" fillId="0" borderId="0" xfId="0" applyFont="1" applyBorder="1" applyAlignment="1">
      <alignment horizontal="left" vertical="center"/>
    </xf>
    <xf numFmtId="0" fontId="0" fillId="0" borderId="17" xfId="0" applyFill="1" applyBorder="1"/>
    <xf numFmtId="0" fontId="2" fillId="0" borderId="13" xfId="0" applyFont="1" applyFill="1" applyBorder="1" applyAlignment="1">
      <alignment horizontal="left" vertical="center"/>
    </xf>
    <xf numFmtId="0" fontId="2" fillId="0" borderId="13" xfId="0" applyFont="1" applyFill="1" applyBorder="1" applyAlignment="1">
      <alignment vertical="center"/>
    </xf>
    <xf numFmtId="0" fontId="32" fillId="0" borderId="13" xfId="0" applyFont="1" applyFill="1" applyBorder="1" applyAlignment="1">
      <alignment horizontal="left" vertical="top"/>
    </xf>
    <xf numFmtId="0" fontId="2" fillId="0" borderId="0" xfId="0" applyFont="1" applyFill="1" applyBorder="1" applyAlignment="1">
      <alignment horizontal="left" vertical="center"/>
    </xf>
    <xf numFmtId="0" fontId="32" fillId="0" borderId="0" xfId="0" applyFont="1" applyFill="1" applyBorder="1" applyAlignment="1">
      <alignment horizontal="left" vertical="top"/>
    </xf>
    <xf numFmtId="0" fontId="0" fillId="0" borderId="15" xfId="0" applyFill="1" applyBorder="1"/>
    <xf numFmtId="0" fontId="2" fillId="0" borderId="10" xfId="0" applyFont="1" applyFill="1" applyBorder="1" applyAlignment="1">
      <alignment horizontal="left" vertical="center"/>
    </xf>
    <xf numFmtId="0" fontId="2" fillId="0" borderId="10" xfId="0" applyFont="1" applyFill="1" applyBorder="1" applyAlignment="1">
      <alignment vertical="center"/>
    </xf>
    <xf numFmtId="0" fontId="32" fillId="0" borderId="10" xfId="0" applyFont="1" applyFill="1" applyBorder="1" applyAlignment="1">
      <alignment horizontal="left" vertical="top"/>
    </xf>
    <xf numFmtId="0" fontId="2" fillId="24" borderId="10" xfId="0" applyFont="1" applyFill="1" applyBorder="1" applyAlignment="1">
      <alignment vertical="top"/>
    </xf>
    <xf numFmtId="0" fontId="2" fillId="24" borderId="0" xfId="0" applyFont="1" applyFill="1" applyAlignment="1">
      <alignment vertical="top"/>
    </xf>
    <xf numFmtId="0" fontId="2" fillId="24" borderId="10" xfId="0" applyFont="1" applyFill="1" applyBorder="1" applyAlignment="1">
      <alignment vertical="center"/>
    </xf>
    <xf numFmtId="0" fontId="0" fillId="0" borderId="12" xfId="0" applyBorder="1" applyAlignment="1">
      <alignment horizontal="left"/>
    </xf>
    <xf numFmtId="0" fontId="31" fillId="24" borderId="15" xfId="0" applyFont="1" applyFill="1" applyBorder="1" applyAlignment="1">
      <alignment horizontal="center" vertical="top"/>
    </xf>
    <xf numFmtId="0" fontId="31" fillId="24" borderId="10" xfId="0" applyFont="1" applyFill="1" applyBorder="1" applyAlignment="1">
      <alignment horizontal="center" vertical="top"/>
    </xf>
    <xf numFmtId="0" fontId="31" fillId="24" borderId="11" xfId="0" applyFont="1" applyFill="1" applyBorder="1" applyAlignment="1">
      <alignment horizontal="center" vertical="top"/>
    </xf>
    <xf numFmtId="0" fontId="29" fillId="24" borderId="0" xfId="0" applyFont="1" applyFill="1" applyBorder="1" applyAlignment="1">
      <alignment vertical="top"/>
    </xf>
    <xf numFmtId="0" fontId="3" fillId="24" borderId="0" xfId="0" applyFont="1" applyFill="1" applyBorder="1" applyAlignment="1">
      <alignment vertical="top"/>
    </xf>
    <xf numFmtId="0" fontId="32" fillId="0" borderId="13" xfId="0" applyFont="1" applyFill="1" applyBorder="1" applyAlignment="1"/>
    <xf numFmtId="2" fontId="29" fillId="24" borderId="19" xfId="0" applyNumberFormat="1" applyFont="1" applyFill="1" applyBorder="1" applyAlignment="1">
      <alignment vertical="center"/>
    </xf>
    <xf numFmtId="0" fontId="47" fillId="24" borderId="0" xfId="0" applyFont="1" applyFill="1" applyBorder="1" applyAlignment="1">
      <alignment horizontal="center"/>
    </xf>
    <xf numFmtId="0" fontId="47" fillId="24" borderId="0" xfId="0" applyFont="1" applyFill="1" applyBorder="1" applyAlignment="1">
      <alignment horizontal="right"/>
    </xf>
    <xf numFmtId="0" fontId="36" fillId="0" borderId="10" xfId="0" applyFont="1" applyFill="1" applyBorder="1" applyAlignment="1">
      <alignment wrapText="1"/>
    </xf>
    <xf numFmtId="0" fontId="49" fillId="24" borderId="10" xfId="0" applyFont="1" applyFill="1" applyBorder="1" applyAlignment="1">
      <alignment vertical="center"/>
    </xf>
    <xf numFmtId="0" fontId="29" fillId="24" borderId="10" xfId="0" applyFont="1" applyFill="1" applyBorder="1" applyAlignment="1">
      <alignment vertical="center"/>
    </xf>
    <xf numFmtId="0" fontId="6" fillId="24" borderId="10" xfId="0" applyFont="1" applyFill="1" applyBorder="1" applyAlignment="1">
      <alignment vertical="center"/>
    </xf>
    <xf numFmtId="0" fontId="6" fillId="24" borderId="10" xfId="0" applyFont="1" applyFill="1" applyBorder="1"/>
    <xf numFmtId="0" fontId="29" fillId="24" borderId="10" xfId="0" applyFont="1" applyFill="1" applyBorder="1"/>
    <xf numFmtId="0" fontId="29" fillId="0" borderId="10" xfId="0" applyFont="1" applyBorder="1"/>
    <xf numFmtId="0" fontId="36" fillId="0" borderId="0" xfId="0" applyFont="1" applyFill="1" applyBorder="1" applyAlignment="1">
      <alignment wrapText="1"/>
    </xf>
    <xf numFmtId="0" fontId="6" fillId="0" borderId="0" xfId="0" applyFont="1" applyBorder="1" applyAlignment="1">
      <alignment vertical="top"/>
    </xf>
    <xf numFmtId="3" fontId="29" fillId="0" borderId="0" xfId="0" applyNumberFormat="1" applyFont="1" applyBorder="1"/>
    <xf numFmtId="0" fontId="6" fillId="0" borderId="13" xfId="0" applyFont="1" applyBorder="1" applyAlignment="1">
      <alignment vertical="top"/>
    </xf>
    <xf numFmtId="0" fontId="47" fillId="24" borderId="13" xfId="0" applyFont="1" applyFill="1" applyBorder="1" applyAlignment="1">
      <alignment horizontal="right"/>
    </xf>
    <xf numFmtId="0" fontId="47" fillId="24" borderId="13" xfId="0" applyFont="1" applyFill="1" applyBorder="1" applyAlignment="1">
      <alignment horizontal="center"/>
    </xf>
    <xf numFmtId="3" fontId="29" fillId="24" borderId="13" xfId="0" applyNumberFormat="1" applyFont="1" applyFill="1" applyBorder="1" applyAlignment="1">
      <alignment horizontal="center"/>
    </xf>
    <xf numFmtId="0" fontId="36" fillId="0" borderId="13" xfId="0" applyFont="1" applyFill="1" applyBorder="1" applyAlignment="1">
      <alignment wrapText="1"/>
    </xf>
    <xf numFmtId="0" fontId="29" fillId="0" borderId="13" xfId="0" applyFont="1" applyFill="1" applyBorder="1"/>
    <xf numFmtId="0" fontId="29" fillId="0" borderId="0" xfId="0" applyFont="1" applyFill="1" applyBorder="1" applyAlignment="1">
      <alignment vertical="top"/>
    </xf>
    <xf numFmtId="0" fontId="6" fillId="0" borderId="0" xfId="0" applyFont="1" applyFill="1" applyBorder="1" applyAlignment="1">
      <alignment vertical="top"/>
    </xf>
    <xf numFmtId="0" fontId="29" fillId="0" borderId="19" xfId="0" applyFont="1" applyBorder="1" applyAlignment="1">
      <alignment vertical="center"/>
    </xf>
    <xf numFmtId="0" fontId="29" fillId="0" borderId="0" xfId="0" applyFont="1" applyFill="1" applyBorder="1" applyAlignment="1">
      <alignment horizontal="right"/>
    </xf>
    <xf numFmtId="0" fontId="6" fillId="0" borderId="10" xfId="0" applyFont="1" applyBorder="1" applyAlignment="1">
      <alignment vertical="top"/>
    </xf>
    <xf numFmtId="0" fontId="29" fillId="0" borderId="10" xfId="0" applyFont="1" applyBorder="1" applyAlignment="1">
      <alignment horizontal="center"/>
    </xf>
    <xf numFmtId="0" fontId="36" fillId="0" borderId="21" xfId="0" applyFont="1" applyFill="1" applyBorder="1" applyAlignment="1">
      <alignment wrapText="1"/>
    </xf>
    <xf numFmtId="0" fontId="29" fillId="0" borderId="10" xfId="0" applyFont="1" applyFill="1" applyBorder="1"/>
    <xf numFmtId="0" fontId="29" fillId="0" borderId="12" xfId="0" applyFont="1" applyBorder="1" applyAlignment="1">
      <alignment vertical="center"/>
    </xf>
    <xf numFmtId="0" fontId="29" fillId="0" borderId="17" xfId="0" applyFont="1" applyBorder="1"/>
    <xf numFmtId="0" fontId="31" fillId="24" borderId="12" xfId="0" applyFont="1" applyFill="1" applyBorder="1" applyAlignment="1">
      <alignment vertical="top"/>
    </xf>
    <xf numFmtId="0" fontId="49" fillId="24" borderId="0" xfId="0" applyFont="1" applyFill="1" applyBorder="1" applyAlignment="1">
      <alignment vertical="center"/>
    </xf>
    <xf numFmtId="0" fontId="6" fillId="24" borderId="0" xfId="0" applyFont="1" applyFill="1" applyBorder="1" applyAlignment="1">
      <alignment vertical="center"/>
    </xf>
    <xf numFmtId="0" fontId="29" fillId="0" borderId="17" xfId="0" applyFont="1" applyFill="1" applyBorder="1"/>
    <xf numFmtId="0" fontId="29" fillId="0" borderId="13" xfId="0" applyFont="1" applyFill="1" applyBorder="1" applyAlignment="1">
      <alignment horizontal="right" vertical="top"/>
    </xf>
    <xf numFmtId="0" fontId="29" fillId="0" borderId="13" xfId="0" applyFont="1" applyFill="1" applyBorder="1" applyAlignment="1">
      <alignment horizontal="center"/>
    </xf>
    <xf numFmtId="0" fontId="29" fillId="0" borderId="13" xfId="0" applyFont="1" applyFill="1" applyBorder="1" applyAlignment="1"/>
    <xf numFmtId="0" fontId="29" fillId="0" borderId="14" xfId="0" applyFont="1" applyFill="1" applyBorder="1"/>
    <xf numFmtId="0" fontId="29" fillId="0" borderId="0" xfId="0" applyFont="1" applyFill="1" applyBorder="1" applyAlignment="1">
      <alignment horizontal="right" vertical="top"/>
    </xf>
    <xf numFmtId="0" fontId="50" fillId="24" borderId="16" xfId="0" applyFont="1" applyFill="1" applyBorder="1" applyAlignment="1">
      <alignment vertical="center"/>
    </xf>
    <xf numFmtId="0" fontId="2" fillId="0" borderId="0" xfId="0" applyFont="1" applyBorder="1"/>
    <xf numFmtId="0" fontId="29" fillId="24" borderId="13" xfId="0" applyFont="1" applyFill="1" applyBorder="1"/>
    <xf numFmtId="0" fontId="29" fillId="0" borderId="15" xfId="0" applyFont="1" applyFill="1" applyBorder="1"/>
    <xf numFmtId="0" fontId="29" fillId="0" borderId="10" xfId="0" applyFont="1" applyFill="1" applyBorder="1" applyAlignment="1">
      <alignment horizontal="right" vertical="top"/>
    </xf>
    <xf numFmtId="0" fontId="29" fillId="0" borderId="10" xfId="0" applyFont="1" applyFill="1" applyBorder="1" applyAlignment="1">
      <alignment horizontal="center"/>
    </xf>
    <xf numFmtId="0" fontId="29" fillId="0" borderId="10" xfId="0" applyFont="1" applyFill="1" applyBorder="1" applyAlignment="1"/>
    <xf numFmtId="0" fontId="29" fillId="0" borderId="11" xfId="0" applyFont="1" applyFill="1" applyBorder="1"/>
    <xf numFmtId="3" fontId="29" fillId="24" borderId="0" xfId="0" applyNumberFormat="1" applyFont="1" applyFill="1" applyBorder="1" applyAlignment="1">
      <alignment vertical="center" wrapText="1"/>
    </xf>
    <xf numFmtId="0" fontId="2" fillId="24" borderId="15" xfId="0" applyFont="1" applyFill="1" applyBorder="1"/>
    <xf numFmtId="0" fontId="2" fillId="24" borderId="10" xfId="0" applyFont="1" applyFill="1" applyBorder="1"/>
    <xf numFmtId="0" fontId="2" fillId="24" borderId="11" xfId="0" applyFont="1" applyFill="1" applyBorder="1"/>
    <xf numFmtId="0" fontId="2" fillId="0" borderId="16" xfId="0" applyFont="1" applyBorder="1"/>
    <xf numFmtId="2" fontId="29" fillId="0" borderId="0" xfId="0" applyNumberFormat="1" applyFont="1" applyBorder="1" applyAlignment="1">
      <alignment horizontal="center"/>
    </xf>
    <xf numFmtId="2" fontId="29" fillId="0" borderId="0" xfId="0" applyNumberFormat="1" applyFont="1" applyFill="1" applyBorder="1" applyAlignment="1">
      <alignment horizontal="center"/>
    </xf>
    <xf numFmtId="0" fontId="2" fillId="0" borderId="12" xfId="0" applyFont="1" applyBorder="1"/>
    <xf numFmtId="0" fontId="2" fillId="0" borderId="17" xfId="0" applyFont="1" applyBorder="1"/>
    <xf numFmtId="0" fontId="2" fillId="0" borderId="13" xfId="0" applyFont="1" applyBorder="1"/>
    <xf numFmtId="0" fontId="2" fillId="0" borderId="14" xfId="0" applyFont="1" applyBorder="1"/>
    <xf numFmtId="0" fontId="51" fillId="24" borderId="0" xfId="0" applyFont="1" applyFill="1" applyBorder="1" applyAlignment="1">
      <alignment horizontal="right" vertical="center"/>
    </xf>
    <xf numFmtId="0" fontId="51" fillId="24" borderId="0" xfId="0" applyFont="1" applyFill="1" applyBorder="1" applyAlignment="1">
      <alignment vertical="center"/>
    </xf>
    <xf numFmtId="0" fontId="2" fillId="0" borderId="15" xfId="0" applyFont="1" applyBorder="1"/>
    <xf numFmtId="0" fontId="2" fillId="0" borderId="11" xfId="0" applyFont="1" applyBorder="1"/>
    <xf numFmtId="0" fontId="2" fillId="0" borderId="0" xfId="0" applyFont="1" applyBorder="1" applyAlignment="1">
      <alignment horizontal="center"/>
    </xf>
    <xf numFmtId="2" fontId="29" fillId="0" borderId="0" xfId="0" applyNumberFormat="1" applyFont="1" applyBorder="1"/>
    <xf numFmtId="0" fontId="51" fillId="24" borderId="13" xfId="0" applyFont="1" applyFill="1" applyBorder="1" applyAlignment="1">
      <alignment horizontal="right" vertical="center"/>
    </xf>
    <xf numFmtId="0" fontId="51" fillId="24" borderId="13" xfId="0" applyFont="1" applyFill="1" applyBorder="1" applyAlignment="1">
      <alignment vertical="center"/>
    </xf>
    <xf numFmtId="0" fontId="2" fillId="24" borderId="13" xfId="0" applyFont="1" applyFill="1" applyBorder="1"/>
    <xf numFmtId="2" fontId="29" fillId="0" borderId="13" xfId="0" applyNumberFormat="1" applyFont="1" applyBorder="1"/>
    <xf numFmtId="0" fontId="51" fillId="24" borderId="0" xfId="0" applyFont="1" applyFill="1" applyBorder="1" applyAlignment="1">
      <alignment horizontal="right" vertical="center" wrapText="1"/>
    </xf>
    <xf numFmtId="0" fontId="51" fillId="24" borderId="10" xfId="0" applyFont="1" applyFill="1" applyBorder="1" applyAlignment="1">
      <alignment horizontal="right" vertical="center"/>
    </xf>
    <xf numFmtId="0" fontId="51" fillId="24" borderId="10" xfId="0" applyFont="1" applyFill="1" applyBorder="1" applyAlignment="1">
      <alignment vertical="center"/>
    </xf>
    <xf numFmtId="0" fontId="29" fillId="24" borderId="10" xfId="0" applyFont="1" applyFill="1" applyBorder="1" applyAlignment="1">
      <alignment horizontal="center" vertical="center"/>
    </xf>
    <xf numFmtId="2" fontId="29" fillId="0" borderId="10" xfId="0" applyNumberFormat="1" applyFont="1" applyBorder="1"/>
    <xf numFmtId="0" fontId="51" fillId="24" borderId="13" xfId="0" applyFont="1" applyFill="1" applyBorder="1" applyAlignment="1">
      <alignment horizontal="right" vertical="center" wrapText="1"/>
    </xf>
    <xf numFmtId="0" fontId="2" fillId="0" borderId="10" xfId="0" applyFont="1" applyBorder="1" applyAlignment="1">
      <alignment horizontal="center"/>
    </xf>
    <xf numFmtId="0" fontId="29" fillId="0" borderId="13" xfId="0" applyFont="1" applyFill="1" applyBorder="1" applyAlignment="1">
      <alignment horizontal="center" vertical="center"/>
    </xf>
    <xf numFmtId="3" fontId="29" fillId="24" borderId="0" xfId="0" applyNumberFormat="1" applyFont="1" applyFill="1" applyBorder="1" applyAlignment="1">
      <alignment horizontal="center" vertical="center"/>
    </xf>
    <xf numFmtId="0" fontId="2" fillId="24" borderId="0" xfId="0" applyFont="1" applyFill="1" applyBorder="1" applyAlignment="1">
      <alignment horizontal="center"/>
    </xf>
    <xf numFmtId="14" fontId="29" fillId="0" borderId="10" xfId="0" applyNumberFormat="1" applyFont="1" applyFill="1" applyBorder="1" applyAlignment="1">
      <alignment horizontal="center" vertical="center"/>
    </xf>
    <xf numFmtId="0" fontId="29" fillId="0" borderId="10" xfId="0" applyFont="1" applyFill="1" applyBorder="1" applyAlignment="1">
      <alignment horizontal="center" vertical="center"/>
    </xf>
    <xf numFmtId="14" fontId="29" fillId="0" borderId="0" xfId="0" applyNumberFormat="1" applyFont="1" applyBorder="1" applyAlignment="1">
      <alignment vertical="center"/>
    </xf>
    <xf numFmtId="0" fontId="2" fillId="24" borderId="17" xfId="0" applyFont="1" applyFill="1" applyBorder="1"/>
    <xf numFmtId="3" fontId="29" fillId="24" borderId="13" xfId="0" applyNumberFormat="1" applyFont="1" applyFill="1" applyBorder="1" applyAlignment="1">
      <alignment horizontal="center" vertical="center"/>
    </xf>
    <xf numFmtId="0" fontId="2" fillId="24" borderId="13" xfId="0" applyFont="1" applyFill="1" applyBorder="1" applyAlignment="1">
      <alignment horizontal="center"/>
    </xf>
    <xf numFmtId="0" fontId="2" fillId="24" borderId="14" xfId="0" applyFont="1" applyFill="1" applyBorder="1"/>
    <xf numFmtId="0" fontId="29" fillId="24" borderId="0" xfId="0" applyFont="1" applyFill="1" applyBorder="1" applyAlignment="1">
      <alignment wrapText="1"/>
    </xf>
    <xf numFmtId="0" fontId="29" fillId="24" borderId="0" xfId="0" applyFont="1" applyFill="1" applyBorder="1" applyAlignment="1">
      <alignment horizontal="center" vertical="center" wrapText="1"/>
    </xf>
    <xf numFmtId="0" fontId="2" fillId="24" borderId="16" xfId="0" applyFont="1" applyFill="1" applyBorder="1"/>
    <xf numFmtId="0" fontId="2" fillId="24" borderId="12" xfId="0" applyFont="1" applyFill="1" applyBorder="1"/>
    <xf numFmtId="14" fontId="29" fillId="24" borderId="0" xfId="0" applyNumberFormat="1" applyFont="1" applyFill="1" applyBorder="1" applyAlignment="1">
      <alignment vertical="center"/>
    </xf>
    <xf numFmtId="0" fontId="47" fillId="24" borderId="0" xfId="0" applyFont="1" applyFill="1" applyBorder="1" applyAlignment="1">
      <alignment vertical="center" wrapText="1"/>
    </xf>
    <xf numFmtId="0" fontId="29" fillId="0" borderId="13" xfId="0" applyFont="1" applyBorder="1" applyAlignment="1">
      <alignment horizontal="center"/>
    </xf>
    <xf numFmtId="0" fontId="2" fillId="0" borderId="16" xfId="0" applyFont="1" applyFill="1" applyBorder="1"/>
    <xf numFmtId="0" fontId="32" fillId="0" borderId="0" xfId="0" applyFont="1" applyFill="1" applyBorder="1" applyAlignment="1">
      <alignment vertical="center"/>
    </xf>
    <xf numFmtId="0" fontId="29" fillId="0" borderId="0" xfId="0" applyFont="1" applyFill="1" applyBorder="1" applyAlignment="1">
      <alignment horizontal="left" vertical="center"/>
    </xf>
    <xf numFmtId="0" fontId="2" fillId="0" borderId="12" xfId="0" applyFont="1" applyFill="1" applyBorder="1"/>
    <xf numFmtId="14" fontId="47" fillId="24" borderId="0" xfId="0" applyNumberFormat="1" applyFont="1" applyFill="1" applyBorder="1" applyAlignment="1">
      <alignment vertical="center"/>
    </xf>
    <xf numFmtId="14" fontId="47" fillId="24" borderId="0" xfId="0" applyNumberFormat="1" applyFont="1" applyFill="1" applyBorder="1" applyAlignment="1">
      <alignment horizontal="center" vertical="center"/>
    </xf>
    <xf numFmtId="0" fontId="51" fillId="24" borderId="0" xfId="0" applyFont="1" applyFill="1" applyBorder="1" applyAlignment="1">
      <alignment horizontal="center" vertical="center"/>
    </xf>
    <xf numFmtId="0" fontId="51" fillId="24" borderId="13" xfId="0" applyFont="1" applyFill="1" applyBorder="1" applyAlignment="1">
      <alignment horizontal="center" vertical="center"/>
    </xf>
    <xf numFmtId="0" fontId="2" fillId="24" borderId="13" xfId="0" applyFont="1" applyFill="1" applyBorder="1" applyAlignment="1">
      <alignment horizontal="center" vertical="center"/>
    </xf>
    <xf numFmtId="3" fontId="29" fillId="24" borderId="12" xfId="0" applyNumberFormat="1" applyFont="1" applyFill="1" applyBorder="1" applyAlignment="1">
      <alignment vertical="center" wrapText="1"/>
    </xf>
    <xf numFmtId="3" fontId="29" fillId="24" borderId="14" xfId="0" applyNumberFormat="1" applyFont="1" applyFill="1" applyBorder="1" applyAlignment="1">
      <alignment vertical="center" wrapText="1"/>
    </xf>
    <xf numFmtId="0" fontId="29" fillId="0" borderId="12" xfId="0" applyFont="1" applyFill="1" applyBorder="1" applyAlignment="1"/>
    <xf numFmtId="0" fontId="52" fillId="24" borderId="0" xfId="0" applyFont="1" applyFill="1" applyBorder="1" applyAlignment="1">
      <alignment horizontal="right" vertical="center"/>
    </xf>
    <xf numFmtId="0" fontId="32" fillId="24" borderId="10" xfId="0" applyFont="1" applyFill="1" applyBorder="1" applyAlignment="1">
      <alignment vertical="center"/>
    </xf>
    <xf numFmtId="2" fontId="29" fillId="0" borderId="0" xfId="0" applyNumberFormat="1" applyFont="1" applyFill="1" applyBorder="1" applyAlignment="1">
      <alignment horizontal="center" vertical="center"/>
    </xf>
    <xf numFmtId="0" fontId="52" fillId="24" borderId="13" xfId="0" applyFont="1" applyFill="1" applyBorder="1" applyAlignment="1">
      <alignment horizontal="right" vertical="center"/>
    </xf>
    <xf numFmtId="2" fontId="29" fillId="24" borderId="13" xfId="0" applyNumberFormat="1" applyFont="1" applyFill="1" applyBorder="1" applyAlignment="1">
      <alignment horizontal="center" vertical="center"/>
    </xf>
    <xf numFmtId="2" fontId="29" fillId="24" borderId="0" xfId="0" applyNumberFormat="1" applyFont="1" applyFill="1" applyBorder="1" applyAlignment="1"/>
    <xf numFmtId="2" fontId="29" fillId="24" borderId="0" xfId="0" applyNumberFormat="1" applyFont="1" applyFill="1" applyBorder="1" applyAlignment="1">
      <alignment vertical="center"/>
    </xf>
    <xf numFmtId="0" fontId="29" fillId="24" borderId="0" xfId="0" applyFont="1" applyFill="1" applyBorder="1" applyAlignment="1">
      <alignment horizontal="right"/>
    </xf>
    <xf numFmtId="0" fontId="2" fillId="0" borderId="15" xfId="0" applyFont="1" applyFill="1" applyBorder="1"/>
    <xf numFmtId="0" fontId="2" fillId="0" borderId="10" xfId="0" applyFont="1" applyFill="1" applyBorder="1"/>
    <xf numFmtId="0" fontId="2" fillId="0" borderId="11" xfId="0" applyFont="1" applyFill="1" applyBorder="1"/>
    <xf numFmtId="0" fontId="2" fillId="0" borderId="0" xfId="0" applyFont="1" applyFill="1" applyBorder="1" applyAlignment="1">
      <alignment horizontal="right"/>
    </xf>
    <xf numFmtId="0" fontId="29" fillId="24" borderId="13" xfId="0" applyFont="1" applyFill="1" applyBorder="1" applyAlignment="1">
      <alignment horizontal="right"/>
    </xf>
    <xf numFmtId="0" fontId="39" fillId="24" borderId="0" xfId="0" applyFont="1" applyFill="1" applyBorder="1" applyAlignment="1">
      <alignment horizontal="left" vertical="center"/>
    </xf>
    <xf numFmtId="0" fontId="29" fillId="0" borderId="10" xfId="0" applyFont="1" applyFill="1" applyBorder="1" applyAlignment="1">
      <alignment horizontal="right"/>
    </xf>
    <xf numFmtId="2" fontId="29" fillId="24" borderId="13" xfId="0" applyNumberFormat="1" applyFont="1" applyFill="1" applyBorder="1" applyAlignment="1">
      <alignment vertical="center"/>
    </xf>
    <xf numFmtId="0" fontId="39" fillId="24" borderId="13" xfId="0" applyFont="1" applyFill="1" applyBorder="1" applyAlignment="1">
      <alignment horizontal="left" vertical="center"/>
    </xf>
    <xf numFmtId="0" fontId="29" fillId="24" borderId="13" xfId="0" applyFont="1" applyFill="1" applyBorder="1" applyAlignment="1">
      <alignment horizontal="center"/>
    </xf>
    <xf numFmtId="2" fontId="29" fillId="24" borderId="13" xfId="0" applyNumberFormat="1" applyFont="1" applyFill="1" applyBorder="1" applyAlignment="1"/>
    <xf numFmtId="2" fontId="29" fillId="24" borderId="13" xfId="0" applyNumberFormat="1" applyFont="1" applyFill="1" applyBorder="1" applyAlignment="1">
      <alignment horizontal="center"/>
    </xf>
    <xf numFmtId="2" fontId="29" fillId="24" borderId="10" xfId="0" applyNumberFormat="1" applyFont="1" applyFill="1" applyBorder="1" applyAlignment="1">
      <alignment horizontal="center" vertical="center"/>
    </xf>
    <xf numFmtId="2" fontId="29" fillId="24" borderId="10" xfId="0" applyNumberFormat="1" applyFont="1" applyFill="1" applyBorder="1" applyAlignment="1">
      <alignment vertical="center"/>
    </xf>
    <xf numFmtId="0" fontId="39" fillId="24" borderId="10" xfId="0" applyFont="1" applyFill="1" applyBorder="1" applyAlignment="1">
      <alignment horizontal="left" vertical="center"/>
    </xf>
    <xf numFmtId="0" fontId="29" fillId="24" borderId="10" xfId="0" applyFont="1" applyFill="1" applyBorder="1" applyAlignment="1">
      <alignment horizontal="center"/>
    </xf>
    <xf numFmtId="2" fontId="29" fillId="24" borderId="10" xfId="0" applyNumberFormat="1" applyFont="1" applyFill="1" applyBorder="1" applyAlignment="1"/>
    <xf numFmtId="2" fontId="29" fillId="24" borderId="10" xfId="0" applyNumberFormat="1" applyFont="1" applyFill="1" applyBorder="1" applyAlignment="1">
      <alignment horizontal="center"/>
    </xf>
    <xf numFmtId="0" fontId="32" fillId="24" borderId="0" xfId="0" applyFont="1" applyFill="1" applyBorder="1" applyAlignment="1">
      <alignment vertical="center"/>
    </xf>
    <xf numFmtId="0" fontId="32" fillId="24" borderId="0" xfId="0" applyFont="1" applyFill="1" applyBorder="1" applyAlignment="1">
      <alignment horizontal="right" vertical="center"/>
    </xf>
    <xf numFmtId="0" fontId="34" fillId="24" borderId="13" xfId="0" applyFont="1" applyFill="1" applyBorder="1" applyAlignment="1">
      <alignment horizontal="left" vertical="top" wrapText="1"/>
    </xf>
    <xf numFmtId="0" fontId="34" fillId="0" borderId="10" xfId="0" applyFont="1" applyFill="1" applyBorder="1" applyAlignment="1">
      <alignment horizontal="left" vertical="top" wrapText="1"/>
    </xf>
    <xf numFmtId="0" fontId="54" fillId="24" borderId="0" xfId="0" applyFont="1" applyFill="1" applyBorder="1" applyAlignment="1">
      <alignment vertical="center" textRotation="90"/>
    </xf>
    <xf numFmtId="0" fontId="2" fillId="0" borderId="22" xfId="0" applyFont="1" applyBorder="1" applyAlignment="1"/>
    <xf numFmtId="0" fontId="55" fillId="24" borderId="0" xfId="0" applyFont="1" applyFill="1" applyBorder="1" applyAlignment="1">
      <alignment horizontal="center" vertical="center"/>
    </xf>
    <xf numFmtId="0" fontId="32" fillId="0" borderId="0" xfId="0" applyFont="1" applyBorder="1" applyAlignment="1">
      <alignment vertical="center"/>
    </xf>
    <xf numFmtId="0" fontId="2" fillId="0" borderId="0" xfId="0" applyFont="1" applyBorder="1" applyAlignment="1">
      <alignment horizontal="right"/>
    </xf>
    <xf numFmtId="0" fontId="6" fillId="24" borderId="0" xfId="0" applyFont="1" applyFill="1" applyBorder="1" applyAlignment="1"/>
    <xf numFmtId="0" fontId="2" fillId="0" borderId="0" xfId="0" applyFont="1" applyBorder="1" applyAlignment="1">
      <alignment horizontal="left"/>
    </xf>
    <xf numFmtId="0" fontId="2" fillId="0" borderId="0" xfId="0" applyFont="1" applyBorder="1" applyAlignment="1">
      <alignment vertical="top" wrapText="1"/>
    </xf>
    <xf numFmtId="0" fontId="2" fillId="0" borderId="0" xfId="0" applyFont="1" applyBorder="1" applyAlignment="1">
      <alignment horizontal="left" vertical="top" wrapText="1"/>
    </xf>
    <xf numFmtId="0" fontId="2" fillId="0" borderId="0" xfId="0" applyFont="1" applyFill="1" applyBorder="1" applyAlignment="1">
      <alignment horizontal="left" vertical="top" wrapText="1"/>
    </xf>
    <xf numFmtId="0" fontId="40" fillId="0" borderId="0" xfId="0" applyFont="1" applyBorder="1" applyAlignment="1">
      <alignment vertical="center"/>
    </xf>
    <xf numFmtId="0" fontId="40" fillId="24" borderId="0" xfId="0" applyFont="1" applyFill="1" applyBorder="1" applyAlignment="1">
      <alignment horizontal="center" vertical="center"/>
    </xf>
    <xf numFmtId="0" fontId="5" fillId="0" borderId="0" xfId="0" applyFont="1" applyBorder="1" applyAlignment="1">
      <alignment vertical="center"/>
    </xf>
    <xf numFmtId="0" fontId="5" fillId="0" borderId="0" xfId="0" applyFont="1" applyBorder="1"/>
    <xf numFmtId="0" fontId="5" fillId="0" borderId="0" xfId="0" applyFont="1" applyBorder="1" applyAlignment="1">
      <alignment vertical="top" wrapText="1"/>
    </xf>
    <xf numFmtId="0" fontId="5" fillId="0" borderId="0" xfId="0" applyFont="1" applyBorder="1" applyAlignment="1">
      <alignment horizontal="left" vertical="top" wrapText="1"/>
    </xf>
    <xf numFmtId="0" fontId="5" fillId="0" borderId="0" xfId="0" applyFont="1" applyFill="1" applyBorder="1" applyAlignment="1">
      <alignment vertical="center"/>
    </xf>
    <xf numFmtId="0" fontId="5" fillId="0" borderId="0" xfId="0" applyFont="1" applyFill="1" applyBorder="1"/>
    <xf numFmtId="0" fontId="5" fillId="0" borderId="0" xfId="0" applyFont="1" applyBorder="1" applyAlignment="1">
      <alignment vertical="top"/>
    </xf>
    <xf numFmtId="0" fontId="40" fillId="0" borderId="0" xfId="0" applyFont="1" applyBorder="1" applyAlignment="1">
      <alignment horizontal="center"/>
    </xf>
    <xf numFmtId="0" fontId="40" fillId="0" borderId="0" xfId="0" applyFont="1" applyBorder="1" applyAlignment="1">
      <alignment horizontal="center" vertical="center"/>
    </xf>
    <xf numFmtId="0" fontId="40" fillId="0" borderId="0" xfId="0" applyFont="1" applyFill="1" applyBorder="1" applyAlignment="1">
      <alignment horizontal="center" vertical="center"/>
    </xf>
    <xf numFmtId="0" fontId="5" fillId="0" borderId="0" xfId="0" applyFont="1" applyFill="1" applyBorder="1" applyAlignment="1">
      <alignment horizontal="left" vertical="top" wrapText="1"/>
    </xf>
    <xf numFmtId="0" fontId="53" fillId="24" borderId="0" xfId="0" applyFont="1" applyFill="1" applyBorder="1" applyAlignment="1">
      <alignment vertical="center"/>
    </xf>
    <xf numFmtId="0" fontId="6" fillId="0" borderId="0" xfId="0" applyFont="1" applyBorder="1" applyAlignment="1"/>
    <xf numFmtId="0" fontId="29" fillId="0" borderId="0" xfId="0" applyFont="1" applyBorder="1" applyAlignment="1">
      <alignment horizontal="right"/>
    </xf>
    <xf numFmtId="3" fontId="29" fillId="0" borderId="0" xfId="0" applyNumberFormat="1" applyFont="1" applyBorder="1" applyAlignment="1"/>
    <xf numFmtId="0" fontId="29" fillId="24" borderId="16" xfId="0" applyFont="1" applyFill="1" applyBorder="1"/>
    <xf numFmtId="0" fontId="29" fillId="24" borderId="12" xfId="0" applyFont="1" applyFill="1" applyBorder="1"/>
    <xf numFmtId="0" fontId="2" fillId="24" borderId="0" xfId="0" applyFont="1" applyFill="1" applyBorder="1" applyAlignment="1"/>
    <xf numFmtId="0" fontId="29" fillId="0" borderId="12" xfId="0" applyFont="1" applyFill="1" applyBorder="1" applyAlignment="1">
      <alignment vertical="top"/>
    </xf>
    <xf numFmtId="14" fontId="29" fillId="0" borderId="13" xfId="0" applyNumberFormat="1" applyFont="1" applyFill="1" applyBorder="1" applyAlignment="1">
      <alignment horizontal="center" vertical="center"/>
    </xf>
    <xf numFmtId="2" fontId="29" fillId="24" borderId="0" xfId="0" applyNumberFormat="1" applyFont="1" applyFill="1" applyBorder="1" applyAlignment="1">
      <alignment horizontal="center" vertical="center"/>
    </xf>
    <xf numFmtId="0" fontId="37" fillId="0" borderId="0" xfId="0" applyFont="1" applyFill="1" applyBorder="1" applyAlignment="1">
      <alignment vertical="top"/>
    </xf>
    <xf numFmtId="0" fontId="56" fillId="0" borderId="0" xfId="0" applyFont="1" applyFill="1" applyBorder="1" applyAlignment="1">
      <alignment horizontal="center" vertical="top" wrapText="1"/>
    </xf>
    <xf numFmtId="0" fontId="47" fillId="0" borderId="13" xfId="0" applyFont="1" applyFill="1" applyBorder="1" applyAlignment="1">
      <alignment horizontal="right" vertical="center" wrapText="1"/>
    </xf>
    <xf numFmtId="0" fontId="47" fillId="0" borderId="13" xfId="0" applyFont="1" applyFill="1" applyBorder="1" applyAlignment="1">
      <alignment horizontal="center" vertical="center"/>
    </xf>
    <xf numFmtId="0" fontId="0" fillId="0" borderId="10" xfId="0" applyBorder="1" applyAlignment="1">
      <alignment vertical="center"/>
    </xf>
    <xf numFmtId="0" fontId="29" fillId="0" borderId="13" xfId="0" applyFont="1" applyBorder="1" applyAlignment="1">
      <alignment vertical="center"/>
    </xf>
    <xf numFmtId="0" fontId="31" fillId="0" borderId="13" xfId="0" applyFont="1" applyBorder="1" applyAlignment="1">
      <alignment horizontal="center" vertical="center"/>
    </xf>
    <xf numFmtId="0" fontId="31" fillId="0" borderId="13" xfId="0" applyFont="1" applyBorder="1" applyAlignment="1">
      <alignment vertical="center"/>
    </xf>
    <xf numFmtId="0" fontId="33" fillId="24" borderId="0" xfId="0" applyFont="1" applyFill="1" applyBorder="1" applyAlignment="1">
      <alignment horizontal="left" vertical="center" wrapText="1"/>
    </xf>
    <xf numFmtId="0" fontId="0" fillId="24" borderId="15" xfId="0" applyFill="1" applyBorder="1"/>
    <xf numFmtId="0" fontId="31" fillId="24" borderId="10" xfId="0" applyFont="1" applyFill="1" applyBorder="1" applyAlignment="1">
      <alignment horizontal="center" vertical="center"/>
    </xf>
    <xf numFmtId="0" fontId="31" fillId="24" borderId="10" xfId="0" applyFont="1" applyFill="1" applyBorder="1" applyAlignment="1">
      <alignment vertical="center"/>
    </xf>
    <xf numFmtId="0" fontId="0" fillId="24" borderId="10" xfId="0" applyFill="1" applyBorder="1"/>
    <xf numFmtId="0" fontId="0" fillId="24" borderId="11" xfId="0" applyFill="1" applyBorder="1"/>
    <xf numFmtId="0" fontId="33" fillId="24" borderId="13" xfId="0" applyFont="1" applyFill="1" applyBorder="1" applyAlignment="1">
      <alignment horizontal="left" vertical="center" wrapText="1"/>
    </xf>
    <xf numFmtId="0" fontId="30" fillId="24" borderId="10" xfId="0" applyFont="1" applyFill="1" applyBorder="1" applyAlignment="1">
      <alignment vertical="top" wrapText="1"/>
    </xf>
    <xf numFmtId="0" fontId="33" fillId="24" borderId="0" xfId="0" applyFont="1" applyFill="1" applyBorder="1" applyAlignment="1">
      <alignment horizontal="center" vertical="center" wrapText="1"/>
    </xf>
    <xf numFmtId="0" fontId="29" fillId="24" borderId="17" xfId="0" applyFont="1" applyFill="1" applyBorder="1"/>
    <xf numFmtId="0" fontId="33" fillId="24" borderId="13" xfId="0" applyFont="1" applyFill="1" applyBorder="1" applyAlignment="1">
      <alignment horizontal="center" vertical="center" wrapText="1"/>
    </xf>
    <xf numFmtId="0" fontId="29" fillId="24" borderId="14" xfId="0" applyFont="1" applyFill="1" applyBorder="1"/>
    <xf numFmtId="169" fontId="4" fillId="24" borderId="0" xfId="0" applyNumberFormat="1" applyFont="1" applyFill="1" applyBorder="1" applyAlignment="1">
      <alignment horizontal="center" vertical="center"/>
    </xf>
    <xf numFmtId="0" fontId="32" fillId="24" borderId="10" xfId="0" applyFont="1" applyFill="1" applyBorder="1" applyAlignment="1">
      <alignment horizontal="center"/>
    </xf>
    <xf numFmtId="169" fontId="4" fillId="24" borderId="13" xfId="0" applyNumberFormat="1" applyFont="1" applyFill="1" applyBorder="1" applyAlignment="1">
      <alignment horizontal="center" vertical="center"/>
    </xf>
    <xf numFmtId="169" fontId="4" fillId="24" borderId="13" xfId="0" applyNumberFormat="1" applyFont="1" applyFill="1" applyBorder="1" applyAlignment="1">
      <alignment vertical="center"/>
    </xf>
    <xf numFmtId="0" fontId="6" fillId="0" borderId="0" xfId="0" applyFont="1" applyBorder="1" applyAlignment="1">
      <alignment horizontal="left" vertical="center"/>
    </xf>
    <xf numFmtId="0" fontId="6" fillId="24" borderId="0" xfId="0" applyFont="1" applyFill="1" applyBorder="1" applyAlignment="1">
      <alignment vertical="top"/>
    </xf>
    <xf numFmtId="0" fontId="36" fillId="24" borderId="0" xfId="0" applyFont="1" applyFill="1" applyBorder="1" applyAlignment="1">
      <alignment wrapText="1"/>
    </xf>
    <xf numFmtId="0" fontId="39" fillId="0" borderId="10" xfId="0" applyFont="1" applyBorder="1" applyAlignment="1">
      <alignment vertical="center" wrapText="1"/>
    </xf>
    <xf numFmtId="0" fontId="39" fillId="0" borderId="0" xfId="0" applyFont="1" applyBorder="1" applyAlignment="1">
      <alignment vertical="center" wrapText="1"/>
    </xf>
    <xf numFmtId="0" fontId="57" fillId="24" borderId="0" xfId="0" applyFont="1" applyFill="1" applyBorder="1" applyAlignment="1">
      <alignment horizontal="right" vertical="center"/>
    </xf>
    <xf numFmtId="0" fontId="39" fillId="24" borderId="0" xfId="0" applyFont="1" applyFill="1" applyBorder="1" applyAlignment="1">
      <alignment vertical="center" wrapText="1"/>
    </xf>
    <xf numFmtId="164" fontId="29" fillId="24" borderId="0" xfId="45" applyFont="1" applyFill="1" applyBorder="1" applyAlignment="1">
      <alignment vertical="center"/>
    </xf>
    <xf numFmtId="0" fontId="6" fillId="24" borderId="15" xfId="0" applyFont="1" applyFill="1" applyBorder="1"/>
    <xf numFmtId="0" fontId="47" fillId="24" borderId="10" xfId="0" applyFont="1" applyFill="1" applyBorder="1" applyAlignment="1">
      <alignment horizontal="right" vertical="center"/>
    </xf>
    <xf numFmtId="0" fontId="47" fillId="24" borderId="10" xfId="0" applyFont="1" applyFill="1" applyBorder="1" applyAlignment="1">
      <alignment horizontal="center" vertical="center"/>
    </xf>
    <xf numFmtId="0" fontId="32" fillId="24" borderId="10" xfId="0" applyFont="1" applyFill="1" applyBorder="1" applyAlignment="1">
      <alignment horizontal="left" vertical="center" wrapText="1"/>
    </xf>
    <xf numFmtId="0" fontId="32" fillId="24" borderId="11" xfId="0" applyFont="1" applyFill="1" applyBorder="1" applyAlignment="1">
      <alignment horizontal="left" vertical="center" wrapText="1"/>
    </xf>
    <xf numFmtId="0" fontId="51" fillId="24" borderId="10" xfId="0" applyFont="1" applyFill="1" applyBorder="1" applyAlignment="1">
      <alignment horizontal="right" vertical="center" wrapText="1"/>
    </xf>
    <xf numFmtId="0" fontId="51" fillId="24" borderId="10" xfId="0" applyFont="1" applyFill="1" applyBorder="1" applyAlignment="1">
      <alignment horizontal="center" vertical="center"/>
    </xf>
    <xf numFmtId="0" fontId="2" fillId="24" borderId="10" xfId="0" applyFont="1" applyFill="1" applyBorder="1" applyAlignment="1">
      <alignment horizontal="center" vertical="center"/>
    </xf>
    <xf numFmtId="0" fontId="2" fillId="24" borderId="23" xfId="0" applyFont="1" applyFill="1" applyBorder="1"/>
    <xf numFmtId="0" fontId="51" fillId="24" borderId="23" xfId="0" applyFont="1" applyFill="1" applyBorder="1" applyAlignment="1">
      <alignment horizontal="right" vertical="center" wrapText="1"/>
    </xf>
    <xf numFmtId="0" fontId="51" fillId="24" borderId="23" xfId="0" applyFont="1" applyFill="1" applyBorder="1" applyAlignment="1">
      <alignment horizontal="center" vertical="center"/>
    </xf>
    <xf numFmtId="0" fontId="2" fillId="24" borderId="23" xfId="0" applyFont="1" applyFill="1" applyBorder="1" applyAlignment="1">
      <alignment horizontal="center" vertical="center"/>
    </xf>
    <xf numFmtId="0" fontId="29" fillId="24" borderId="23" xfId="0" applyFont="1" applyFill="1" applyBorder="1"/>
    <xf numFmtId="0" fontId="2" fillId="0" borderId="23" xfId="0" applyFont="1" applyBorder="1"/>
    <xf numFmtId="0" fontId="2" fillId="0" borderId="23" xfId="0" applyFont="1" applyBorder="1" applyAlignment="1">
      <alignment vertical="top"/>
    </xf>
    <xf numFmtId="14" fontId="29" fillId="0" borderId="23" xfId="0" applyNumberFormat="1" applyFont="1" applyFill="1" applyBorder="1" applyAlignment="1">
      <alignment horizontal="center" vertical="center"/>
    </xf>
    <xf numFmtId="0" fontId="29" fillId="0" borderId="23" xfId="0" applyFont="1" applyFill="1" applyBorder="1" applyAlignment="1">
      <alignment horizontal="center" vertical="center"/>
    </xf>
    <xf numFmtId="0" fontId="29" fillId="0" borderId="19" xfId="0" applyFont="1" applyBorder="1" applyAlignment="1">
      <alignment horizontal="left" vertical="center"/>
    </xf>
    <xf numFmtId="0" fontId="51" fillId="24" borderId="23" xfId="0" applyFont="1" applyFill="1" applyBorder="1" applyAlignment="1">
      <alignment horizontal="right" vertical="center"/>
    </xf>
    <xf numFmtId="0" fontId="51" fillId="24" borderId="23" xfId="0" applyFont="1" applyFill="1" applyBorder="1" applyAlignment="1">
      <alignment vertical="center"/>
    </xf>
    <xf numFmtId="2" fontId="29" fillId="24" borderId="23" xfId="0" applyNumberFormat="1" applyFont="1" applyFill="1" applyBorder="1" applyAlignment="1">
      <alignment horizontal="center" vertical="center"/>
    </xf>
    <xf numFmtId="2" fontId="29" fillId="24" borderId="23" xfId="0" applyNumberFormat="1" applyFont="1" applyFill="1" applyBorder="1" applyAlignment="1">
      <alignment vertical="center"/>
    </xf>
    <xf numFmtId="0" fontId="39" fillId="24" borderId="23" xfId="0" applyFont="1" applyFill="1" applyBorder="1" applyAlignment="1">
      <alignment horizontal="left" vertical="center"/>
    </xf>
    <xf numFmtId="0" fontId="29" fillId="24" borderId="23" xfId="0" applyFont="1" applyFill="1" applyBorder="1" applyAlignment="1">
      <alignment horizontal="center"/>
    </xf>
    <xf numFmtId="2" fontId="29" fillId="24" borderId="23" xfId="0" applyNumberFormat="1" applyFont="1" applyFill="1" applyBorder="1" applyAlignment="1"/>
    <xf numFmtId="2" fontId="29" fillId="24" borderId="23" xfId="0" applyNumberFormat="1" applyFont="1" applyFill="1" applyBorder="1" applyAlignment="1">
      <alignment horizontal="center"/>
    </xf>
    <xf numFmtId="0" fontId="31" fillId="24" borderId="0" xfId="0" applyFont="1" applyFill="1" applyBorder="1" applyAlignment="1">
      <alignment vertical="center"/>
    </xf>
    <xf numFmtId="2" fontId="29" fillId="24" borderId="0" xfId="0" applyNumberFormat="1" applyFont="1" applyFill="1" applyBorder="1"/>
    <xf numFmtId="3" fontId="29" fillId="24" borderId="0" xfId="0" applyNumberFormat="1" applyFont="1" applyFill="1" applyBorder="1" applyAlignment="1">
      <alignment horizontal="left" vertical="top" wrapText="1"/>
    </xf>
    <xf numFmtId="3" fontId="29" fillId="24" borderId="13" xfId="0" applyNumberFormat="1" applyFont="1" applyFill="1" applyBorder="1" applyAlignment="1">
      <alignment horizontal="center" vertical="center" wrapText="1"/>
    </xf>
    <xf numFmtId="3" fontId="29" fillId="24" borderId="0" xfId="0" applyNumberFormat="1" applyFont="1" applyFill="1" applyBorder="1" applyAlignment="1">
      <alignment horizontal="center" vertical="center" wrapText="1"/>
    </xf>
    <xf numFmtId="0" fontId="0" fillId="24" borderId="0" xfId="0" applyFill="1" applyBorder="1" applyAlignment="1">
      <alignment vertical="center"/>
    </xf>
    <xf numFmtId="167" fontId="50" fillId="24" borderId="0" xfId="0" applyNumberFormat="1" applyFont="1" applyFill="1" applyBorder="1" applyAlignment="1">
      <alignment horizontal="left" vertical="top"/>
    </xf>
    <xf numFmtId="167" fontId="29" fillId="0" borderId="0" xfId="0" applyNumberFormat="1" applyFont="1" applyBorder="1"/>
    <xf numFmtId="167" fontId="29" fillId="24" borderId="0" xfId="0" applyNumberFormat="1" applyFont="1" applyFill="1" applyBorder="1"/>
    <xf numFmtId="0" fontId="67" fillId="24" borderId="0" xfId="0" applyFont="1" applyFill="1" applyBorder="1" applyAlignment="1">
      <alignment vertical="center"/>
    </xf>
    <xf numFmtId="0" fontId="67" fillId="24" borderId="10" xfId="0" applyFont="1" applyFill="1" applyBorder="1" applyAlignment="1">
      <alignment vertical="center"/>
    </xf>
    <xf numFmtId="3" fontId="29" fillId="24" borderId="0" xfId="0" applyNumberFormat="1" applyFont="1" applyFill="1" applyBorder="1" applyAlignment="1">
      <alignment horizontal="left"/>
    </xf>
    <xf numFmtId="0" fontId="0" fillId="24" borderId="12" xfId="0" applyFill="1" applyBorder="1" applyAlignment="1">
      <alignment wrapText="1"/>
    </xf>
    <xf numFmtId="0" fontId="29" fillId="24" borderId="0" xfId="0" applyFont="1" applyFill="1" applyBorder="1" applyAlignment="1">
      <alignment horizontal="left" vertical="top"/>
    </xf>
    <xf numFmtId="0" fontId="29" fillId="24" borderId="12" xfId="0" applyFont="1" applyFill="1" applyBorder="1" applyAlignment="1">
      <alignment horizontal="left" vertical="top"/>
    </xf>
    <xf numFmtId="0" fontId="29" fillId="24" borderId="12" xfId="0" applyFont="1" applyFill="1" applyBorder="1" applyAlignment="1">
      <alignment vertical="top"/>
    </xf>
    <xf numFmtId="0" fontId="60" fillId="0" borderId="13" xfId="0" applyFont="1" applyFill="1" applyBorder="1" applyAlignment="1">
      <alignment horizontal="left" vertical="center"/>
    </xf>
    <xf numFmtId="0" fontId="60" fillId="0" borderId="0" xfId="0" applyFont="1" applyBorder="1" applyAlignment="1">
      <alignment horizontal="center" vertical="center"/>
    </xf>
    <xf numFmtId="0" fontId="61" fillId="0" borderId="0" xfId="0" applyFont="1" applyBorder="1"/>
    <xf numFmtId="0" fontId="61" fillId="0" borderId="0" xfId="0" applyFont="1" applyBorder="1" applyAlignment="1">
      <alignment vertical="center"/>
    </xf>
    <xf numFmtId="0" fontId="60" fillId="0" borderId="10" xfId="0" applyFont="1" applyBorder="1" applyAlignment="1">
      <alignment horizontal="center" vertical="center"/>
    </xf>
    <xf numFmtId="0" fontId="61" fillId="0" borderId="10" xfId="0" applyFont="1" applyBorder="1"/>
    <xf numFmtId="0" fontId="61" fillId="0" borderId="10" xfId="0" applyFont="1" applyBorder="1" applyAlignment="1">
      <alignment vertical="center"/>
    </xf>
    <xf numFmtId="0" fontId="60" fillId="24" borderId="13" xfId="0" applyFont="1" applyFill="1" applyBorder="1" applyAlignment="1">
      <alignment horizontal="left" vertical="center" wrapText="1"/>
    </xf>
    <xf numFmtId="0" fontId="60" fillId="0" borderId="0" xfId="0" applyFont="1" applyBorder="1" applyAlignment="1">
      <alignment vertical="center"/>
    </xf>
    <xf numFmtId="0" fontId="60" fillId="0" borderId="0" xfId="0" applyFont="1" applyBorder="1" applyAlignment="1">
      <alignment horizontal="center"/>
    </xf>
    <xf numFmtId="0" fontId="60" fillId="0" borderId="10" xfId="0" applyFont="1" applyBorder="1" applyAlignment="1">
      <alignment vertical="center"/>
    </xf>
    <xf numFmtId="0" fontId="60" fillId="0" borderId="10" xfId="0" applyFont="1" applyBorder="1" applyAlignment="1">
      <alignment horizontal="center"/>
    </xf>
    <xf numFmtId="0" fontId="60" fillId="0" borderId="0" xfId="0" applyFont="1" applyFill="1" applyBorder="1" applyAlignment="1">
      <alignment horizontal="left" vertical="top"/>
    </xf>
    <xf numFmtId="0" fontId="60" fillId="0" borderId="0" xfId="0" applyFont="1" applyFill="1" applyBorder="1" applyAlignment="1">
      <alignment horizontal="center"/>
    </xf>
    <xf numFmtId="0" fontId="60" fillId="24" borderId="0" xfId="0" applyFont="1" applyFill="1" applyBorder="1" applyAlignment="1">
      <alignment horizontal="left" vertical="top"/>
    </xf>
    <xf numFmtId="0" fontId="60" fillId="24" borderId="0" xfId="0" applyFont="1" applyFill="1" applyBorder="1" applyAlignment="1">
      <alignment horizontal="center"/>
    </xf>
    <xf numFmtId="0" fontId="60" fillId="24" borderId="13" xfId="0" applyFont="1" applyFill="1" applyBorder="1" applyAlignment="1">
      <alignment horizontal="left" vertical="center"/>
    </xf>
    <xf numFmtId="0" fontId="60" fillId="24" borderId="13" xfId="0" applyFont="1" applyFill="1" applyBorder="1" applyAlignment="1">
      <alignment horizontal="left" vertical="top"/>
    </xf>
    <xf numFmtId="0" fontId="60" fillId="24" borderId="13" xfId="0" applyFont="1" applyFill="1" applyBorder="1" applyAlignment="1">
      <alignment horizontal="center" vertical="center"/>
    </xf>
    <xf numFmtId="0" fontId="60" fillId="24" borderId="13" xfId="0" applyFont="1" applyFill="1" applyBorder="1" applyAlignment="1">
      <alignment horizontal="center"/>
    </xf>
    <xf numFmtId="0" fontId="61" fillId="24" borderId="13" xfId="0" applyFont="1" applyFill="1" applyBorder="1" applyAlignment="1">
      <alignment horizontal="center"/>
    </xf>
    <xf numFmtId="0" fontId="60" fillId="24" borderId="0" xfId="0" applyFont="1" applyFill="1" applyBorder="1" applyAlignment="1">
      <alignment horizontal="left" vertical="center"/>
    </xf>
    <xf numFmtId="0" fontId="60" fillId="24" borderId="0" xfId="0" applyFont="1" applyFill="1" applyBorder="1" applyAlignment="1">
      <alignment horizontal="center" vertical="center"/>
    </xf>
    <xf numFmtId="0" fontId="61" fillId="24" borderId="0" xfId="0" applyFont="1" applyFill="1" applyBorder="1" applyAlignment="1">
      <alignment horizontal="center"/>
    </xf>
    <xf numFmtId="0" fontId="62" fillId="0" borderId="10" xfId="0" applyFont="1" applyBorder="1" applyAlignment="1">
      <alignment horizontal="center" vertical="center"/>
    </xf>
    <xf numFmtId="0" fontId="63" fillId="0" borderId="10" xfId="0" applyFont="1" applyBorder="1" applyAlignment="1">
      <alignment vertical="center"/>
    </xf>
    <xf numFmtId="0" fontId="61" fillId="0" borderId="10" xfId="0" applyFont="1" applyFill="1" applyBorder="1"/>
    <xf numFmtId="0" fontId="64" fillId="24" borderId="13" xfId="0" applyFont="1" applyFill="1" applyBorder="1" applyAlignment="1">
      <alignment horizontal="left" vertical="center" wrapText="1"/>
    </xf>
    <xf numFmtId="0" fontId="64" fillId="24" borderId="0" xfId="0" applyFont="1" applyFill="1" applyBorder="1" applyAlignment="1">
      <alignment horizontal="left" vertical="center" wrapText="1"/>
    </xf>
    <xf numFmtId="0" fontId="64" fillId="24" borderId="10" xfId="0" applyFont="1" applyFill="1" applyBorder="1" applyAlignment="1">
      <alignment horizontal="center" vertical="top" wrapText="1"/>
    </xf>
    <xf numFmtId="0" fontId="65" fillId="24" borderId="10" xfId="0" applyFont="1" applyFill="1" applyBorder="1" applyAlignment="1">
      <alignment vertical="top" wrapText="1"/>
    </xf>
    <xf numFmtId="0" fontId="64" fillId="24" borderId="0" xfId="0" applyFont="1" applyFill="1" applyBorder="1" applyAlignment="1">
      <alignment horizontal="center" vertical="top" wrapText="1"/>
    </xf>
    <xf numFmtId="0" fontId="65" fillId="24" borderId="0" xfId="0" applyFont="1" applyFill="1" applyBorder="1" applyAlignment="1">
      <alignment vertical="top" wrapText="1"/>
    </xf>
    <xf numFmtId="0" fontId="61" fillId="0" borderId="0" xfId="0" applyFont="1" applyFill="1" applyBorder="1"/>
    <xf numFmtId="0" fontId="64" fillId="24" borderId="0" xfId="0" applyFont="1" applyFill="1" applyBorder="1" applyAlignment="1">
      <alignment vertical="top" wrapText="1"/>
    </xf>
    <xf numFmtId="0" fontId="60" fillId="0" borderId="0" xfId="0" applyFont="1" applyBorder="1"/>
    <xf numFmtId="0" fontId="60" fillId="0" borderId="0" xfId="0" applyFont="1" applyFill="1" applyBorder="1"/>
    <xf numFmtId="165" fontId="29" fillId="0" borderId="0" xfId="0" applyNumberFormat="1" applyFont="1"/>
    <xf numFmtId="2" fontId="0" fillId="0" borderId="0" xfId="0" applyNumberFormat="1" applyAlignment="1"/>
    <xf numFmtId="165" fontId="0" fillId="0" borderId="0" xfId="0" applyNumberFormat="1" applyAlignment="1"/>
    <xf numFmtId="0" fontId="70" fillId="0" borderId="0" xfId="0" applyFont="1"/>
    <xf numFmtId="168" fontId="29" fillId="24" borderId="0" xfId="0" applyNumberFormat="1" applyFont="1" applyFill="1"/>
    <xf numFmtId="0" fontId="29" fillId="24" borderId="0" xfId="0" applyFont="1" applyFill="1" applyAlignment="1">
      <alignment vertical="center"/>
    </xf>
    <xf numFmtId="0" fontId="0" fillId="25" borderId="15" xfId="0" applyFill="1" applyBorder="1"/>
    <xf numFmtId="0" fontId="3" fillId="25" borderId="10" xfId="0" applyFont="1" applyFill="1" applyBorder="1" applyAlignment="1">
      <alignment vertical="top"/>
    </xf>
    <xf numFmtId="0" fontId="2" fillId="25" borderId="10" xfId="0" applyFont="1" applyFill="1" applyBorder="1" applyAlignment="1">
      <alignment vertical="top"/>
    </xf>
    <xf numFmtId="0" fontId="0" fillId="25" borderId="11" xfId="0" applyFill="1" applyBorder="1"/>
    <xf numFmtId="0" fontId="0" fillId="25" borderId="16" xfId="0" applyFill="1" applyBorder="1"/>
    <xf numFmtId="0" fontId="2" fillId="25" borderId="0" xfId="0" applyFont="1" applyFill="1" applyBorder="1" applyAlignment="1">
      <alignment vertical="top"/>
    </xf>
    <xf numFmtId="0" fontId="0" fillId="25" borderId="12" xfId="0" applyFill="1" applyBorder="1"/>
    <xf numFmtId="0" fontId="0" fillId="25" borderId="17" xfId="0" applyFill="1" applyBorder="1"/>
    <xf numFmtId="0" fontId="37" fillId="25" borderId="13" xfId="0" applyFont="1" applyFill="1" applyBorder="1" applyAlignment="1">
      <alignment vertical="top"/>
    </xf>
    <xf numFmtId="0" fontId="0" fillId="25" borderId="14" xfId="0" applyFill="1" applyBorder="1"/>
    <xf numFmtId="0" fontId="32" fillId="25" borderId="24" xfId="0" applyFont="1" applyFill="1" applyBorder="1" applyAlignment="1">
      <alignment horizontal="center" vertical="center"/>
    </xf>
    <xf numFmtId="0" fontId="29" fillId="25" borderId="24" xfId="0" applyFont="1" applyFill="1" applyBorder="1" applyAlignment="1">
      <alignment horizontal="center" vertical="center"/>
    </xf>
    <xf numFmtId="0" fontId="32" fillId="25" borderId="0" xfId="0" applyFont="1" applyFill="1" applyBorder="1" applyAlignment="1">
      <alignment horizontal="center" vertical="center"/>
    </xf>
    <xf numFmtId="0" fontId="6" fillId="25" borderId="0" xfId="0" applyFont="1" applyFill="1" applyBorder="1"/>
    <xf numFmtId="0" fontId="47" fillId="25" borderId="25" xfId="0" applyFont="1" applyFill="1" applyBorder="1" applyAlignment="1">
      <alignment horizontal="right" vertical="center" wrapText="1"/>
    </xf>
    <xf numFmtId="0" fontId="47" fillId="25" borderId="26" xfId="0" applyFont="1" applyFill="1" applyBorder="1" applyAlignment="1">
      <alignment vertical="center"/>
    </xf>
    <xf numFmtId="3" fontId="29" fillId="25" borderId="24" xfId="0" applyNumberFormat="1" applyFont="1" applyFill="1" applyBorder="1" applyAlignment="1">
      <alignment horizontal="center"/>
    </xf>
    <xf numFmtId="0" fontId="47" fillId="25" borderId="25" xfId="0" applyFont="1" applyFill="1" applyBorder="1" applyAlignment="1">
      <alignment horizontal="right" vertical="center"/>
    </xf>
    <xf numFmtId="0" fontId="47" fillId="25" borderId="25" xfId="0" applyFont="1" applyFill="1" applyBorder="1" applyAlignment="1">
      <alignment horizontal="center" vertical="center"/>
    </xf>
    <xf numFmtId="0" fontId="47" fillId="25" borderId="24" xfId="0" applyFont="1" applyFill="1" applyBorder="1" applyAlignment="1">
      <alignment horizontal="center" vertical="center"/>
    </xf>
    <xf numFmtId="0" fontId="6" fillId="25" borderId="0" xfId="0" applyFont="1" applyFill="1" applyAlignment="1">
      <alignment horizontal="left" vertical="top" indent="2"/>
    </xf>
    <xf numFmtId="0" fontId="32" fillId="25" borderId="0" xfId="0" applyFont="1" applyFill="1" applyAlignment="1">
      <alignment horizontal="left" vertical="top" indent="2"/>
    </xf>
    <xf numFmtId="0" fontId="29" fillId="25" borderId="0" xfId="0" applyFont="1" applyFill="1" applyBorder="1"/>
    <xf numFmtId="165" fontId="66" fillId="25" borderId="0" xfId="0" applyNumberFormat="1" applyFont="1" applyFill="1" applyBorder="1" applyAlignment="1">
      <alignment vertical="top"/>
    </xf>
    <xf numFmtId="0" fontId="6" fillId="25" borderId="0" xfId="0" applyFont="1" applyFill="1"/>
    <xf numFmtId="167" fontId="50" fillId="25" borderId="0" xfId="0" applyNumberFormat="1" applyFont="1" applyFill="1" applyBorder="1" applyAlignment="1">
      <alignment vertical="top"/>
    </xf>
    <xf numFmtId="167" fontId="50" fillId="25" borderId="0" xfId="0" applyNumberFormat="1" applyFont="1" applyFill="1" applyBorder="1" applyAlignment="1">
      <alignment horizontal="left" vertical="top"/>
    </xf>
    <xf numFmtId="0" fontId="32" fillId="25" borderId="0" xfId="0" applyFont="1" applyFill="1" applyAlignment="1">
      <alignment vertical="top"/>
    </xf>
    <xf numFmtId="165" fontId="50" fillId="25" borderId="0" xfId="0" applyNumberFormat="1" applyFont="1" applyFill="1" applyBorder="1" applyAlignment="1">
      <alignment vertical="top"/>
    </xf>
    <xf numFmtId="165" fontId="29" fillId="25" borderId="0" xfId="0" applyNumberFormat="1" applyFont="1" applyFill="1" applyBorder="1" applyAlignment="1">
      <alignment vertical="center"/>
    </xf>
    <xf numFmtId="0" fontId="6" fillId="25" borderId="0" xfId="0" applyFont="1" applyFill="1" applyAlignment="1">
      <alignment vertical="center"/>
    </xf>
    <xf numFmtId="167" fontId="29" fillId="25" borderId="0" xfId="0" applyNumberFormat="1" applyFont="1" applyFill="1" applyBorder="1" applyAlignment="1">
      <alignment vertical="center"/>
    </xf>
    <xf numFmtId="165" fontId="66" fillId="25" borderId="0" xfId="0" applyNumberFormat="1" applyFont="1" applyFill="1" applyBorder="1" applyAlignment="1">
      <alignment horizontal="right" vertical="top"/>
    </xf>
    <xf numFmtId="167" fontId="50" fillId="25" borderId="0" xfId="0" applyNumberFormat="1" applyFont="1" applyFill="1" applyBorder="1" applyAlignment="1">
      <alignment horizontal="right" vertical="top"/>
    </xf>
    <xf numFmtId="165" fontId="50" fillId="25" borderId="0" xfId="0" applyNumberFormat="1" applyFont="1" applyFill="1" applyBorder="1" applyAlignment="1">
      <alignment horizontal="right" vertical="top"/>
    </xf>
    <xf numFmtId="167" fontId="50" fillId="25" borderId="0" xfId="0" applyNumberFormat="1" applyFont="1" applyFill="1" applyBorder="1" applyAlignment="1">
      <alignment horizontal="center" vertical="top"/>
    </xf>
    <xf numFmtId="167" fontId="29" fillId="25" borderId="0" xfId="0" applyNumberFormat="1" applyFont="1" applyFill="1" applyBorder="1" applyAlignment="1">
      <alignment horizontal="center" vertical="center"/>
    </xf>
    <xf numFmtId="167" fontId="29" fillId="25" borderId="0" xfId="0" applyNumberFormat="1" applyFont="1" applyFill="1" applyBorder="1" applyAlignment="1">
      <alignment horizontal="right"/>
    </xf>
    <xf numFmtId="167" fontId="29" fillId="25" borderId="0" xfId="0" applyNumberFormat="1" applyFont="1" applyFill="1" applyAlignment="1">
      <alignment horizontal="right"/>
    </xf>
    <xf numFmtId="168" fontId="50" fillId="25" borderId="27" xfId="0" applyNumberFormat="1" applyFont="1" applyFill="1" applyBorder="1" applyAlignment="1">
      <alignment horizontal="right" vertical="top"/>
    </xf>
    <xf numFmtId="2" fontId="29" fillId="25" borderId="0" xfId="0" applyNumberFormat="1" applyFont="1" applyFill="1" applyBorder="1"/>
    <xf numFmtId="2" fontId="29" fillId="25" borderId="0" xfId="0" applyNumberFormat="1" applyFont="1" applyFill="1"/>
    <xf numFmtId="2" fontId="29" fillId="25" borderId="0" xfId="0" applyNumberFormat="1" applyFont="1" applyFill="1" applyBorder="1" applyAlignment="1">
      <alignment horizontal="right"/>
    </xf>
    <xf numFmtId="168" fontId="29" fillId="25" borderId="0" xfId="0" applyNumberFormat="1" applyFont="1" applyFill="1"/>
    <xf numFmtId="168" fontId="29" fillId="25" borderId="0" xfId="0" applyNumberFormat="1" applyFont="1" applyFill="1" applyBorder="1" applyAlignment="1">
      <alignment horizontal="right" vertical="center"/>
    </xf>
    <xf numFmtId="0" fontId="29" fillId="25" borderId="0" xfId="0" applyFont="1" applyFill="1"/>
    <xf numFmtId="2" fontId="29" fillId="25" borderId="0" xfId="0" applyNumberFormat="1" applyFont="1" applyFill="1" applyAlignment="1">
      <alignment horizontal="right"/>
    </xf>
    <xf numFmtId="2" fontId="29" fillId="25" borderId="0" xfId="0" applyNumberFormat="1" applyFont="1" applyFill="1" applyBorder="1" applyAlignment="1">
      <alignment horizontal="right" vertical="center"/>
    </xf>
    <xf numFmtId="2" fontId="50" fillId="25" borderId="0" xfId="0" applyNumberFormat="1" applyFont="1" applyFill="1" applyBorder="1" applyAlignment="1">
      <alignment horizontal="right" vertical="top"/>
    </xf>
    <xf numFmtId="168" fontId="29" fillId="25" borderId="0" xfId="0" applyNumberFormat="1" applyFont="1" applyFill="1" applyAlignment="1"/>
    <xf numFmtId="168" fontId="50" fillId="25" borderId="0" xfId="0" applyNumberFormat="1" applyFont="1" applyFill="1" applyBorder="1" applyAlignment="1">
      <alignment horizontal="right" vertical="top"/>
    </xf>
    <xf numFmtId="168" fontId="29" fillId="25" borderId="0" xfId="0" applyNumberFormat="1" applyFont="1" applyFill="1" applyBorder="1" applyAlignment="1">
      <alignment horizontal="center" vertical="center"/>
    </xf>
    <xf numFmtId="167" fontId="29" fillId="25" borderId="0" xfId="0" applyNumberFormat="1" applyFont="1" applyFill="1" applyBorder="1" applyAlignment="1">
      <alignment horizontal="right" vertical="center"/>
    </xf>
    <xf numFmtId="0" fontId="29" fillId="25" borderId="16" xfId="0" applyFont="1" applyFill="1" applyBorder="1"/>
    <xf numFmtId="0" fontId="29" fillId="25" borderId="0" xfId="0" applyFont="1" applyFill="1" applyBorder="1" applyAlignment="1">
      <alignment horizontal="center" vertical="center"/>
    </xf>
    <xf numFmtId="165" fontId="6" fillId="25" borderId="0" xfId="0" applyNumberFormat="1" applyFont="1" applyFill="1" applyBorder="1" applyAlignment="1">
      <alignment vertical="center"/>
    </xf>
    <xf numFmtId="165" fontId="0" fillId="25" borderId="0" xfId="0" applyNumberFormat="1" applyFont="1" applyFill="1" applyAlignment="1">
      <alignment horizontal="right" wrapText="1"/>
    </xf>
    <xf numFmtId="0" fontId="62" fillId="25" borderId="0" xfId="0" applyFont="1" applyFill="1" applyAlignment="1">
      <alignment vertical="top"/>
    </xf>
    <xf numFmtId="0" fontId="29" fillId="25" borderId="0" xfId="0" applyFont="1" applyFill="1" applyAlignment="1">
      <alignment horizontal="left" vertical="top" indent="2"/>
    </xf>
    <xf numFmtId="0" fontId="29" fillId="25" borderId="0" xfId="0" applyFont="1" applyFill="1" applyBorder="1" applyAlignment="1">
      <alignment vertical="center"/>
    </xf>
    <xf numFmtId="168" fontId="34" fillId="25" borderId="0" xfId="0" applyNumberFormat="1" applyFont="1" applyFill="1"/>
    <xf numFmtId="2" fontId="0" fillId="25" borderId="0" xfId="0" applyNumberFormat="1" applyFill="1" applyAlignment="1"/>
    <xf numFmtId="167" fontId="0" fillId="25" borderId="0" xfId="0" applyNumberFormat="1" applyFill="1" applyAlignment="1"/>
    <xf numFmtId="167" fontId="6" fillId="25" borderId="0" xfId="0" applyNumberFormat="1" applyFont="1" applyFill="1" applyBorder="1" applyAlignment="1">
      <alignment horizontal="center" vertical="center"/>
    </xf>
    <xf numFmtId="2" fontId="6" fillId="25" borderId="0" xfId="0" applyNumberFormat="1" applyFont="1" applyFill="1" applyBorder="1" applyAlignment="1">
      <alignment horizontal="center" vertical="center"/>
    </xf>
    <xf numFmtId="2" fontId="29" fillId="25" borderId="0" xfId="0" applyNumberFormat="1" applyFont="1" applyFill="1" applyBorder="1" applyAlignment="1">
      <alignment horizontal="center" vertical="center"/>
    </xf>
    <xf numFmtId="2" fontId="29" fillId="25" borderId="0" xfId="0" applyNumberFormat="1" applyFont="1" applyFill="1" applyBorder="1" applyAlignment="1">
      <alignment vertical="center" wrapText="1"/>
    </xf>
    <xf numFmtId="3" fontId="29" fillId="25" borderId="0" xfId="0" applyNumberFormat="1" applyFont="1" applyFill="1" applyBorder="1" applyAlignment="1">
      <alignment horizontal="right" vertical="center" wrapText="1"/>
    </xf>
    <xf numFmtId="168" fontId="71" fillId="25" borderId="0" xfId="0" applyNumberFormat="1" applyFont="1" applyFill="1"/>
    <xf numFmtId="168" fontId="71" fillId="25" borderId="0" xfId="0" applyNumberFormat="1" applyFont="1" applyFill="1" applyAlignment="1"/>
    <xf numFmtId="167" fontId="66" fillId="25" borderId="0" xfId="0" applyNumberFormat="1" applyFont="1" applyFill="1" applyBorder="1" applyAlignment="1">
      <alignment horizontal="right" vertical="top"/>
    </xf>
    <xf numFmtId="0" fontId="6" fillId="25" borderId="0" xfId="0" applyFont="1" applyFill="1" applyBorder="1" applyAlignment="1">
      <alignment horizontal="center" vertical="center"/>
    </xf>
    <xf numFmtId="0" fontId="29" fillId="25" borderId="13" xfId="0" applyFont="1" applyFill="1" applyBorder="1" applyAlignment="1">
      <alignment horizontal="center" vertical="center"/>
    </xf>
    <xf numFmtId="2" fontId="29" fillId="25" borderId="13" xfId="0" applyNumberFormat="1" applyFont="1" applyFill="1" applyBorder="1" applyAlignment="1">
      <alignment horizontal="center" vertical="center"/>
    </xf>
    <xf numFmtId="0" fontId="2" fillId="25" borderId="0" xfId="0" applyFont="1" applyFill="1" applyBorder="1"/>
    <xf numFmtId="0" fontId="6" fillId="25" borderId="0" xfId="0" applyFont="1" applyFill="1" applyAlignment="1"/>
    <xf numFmtId="0" fontId="51" fillId="25" borderId="26" xfId="0" applyFont="1" applyFill="1" applyBorder="1" applyAlignment="1">
      <alignment vertical="center"/>
    </xf>
    <xf numFmtId="0" fontId="51" fillId="25" borderId="0" xfId="0" applyFont="1" applyFill="1" applyBorder="1" applyAlignment="1">
      <alignment horizontal="right" vertical="center" wrapText="1"/>
    </xf>
    <xf numFmtId="3" fontId="29" fillId="25" borderId="24" xfId="0" applyNumberFormat="1" applyFont="1" applyFill="1" applyBorder="1" applyAlignment="1">
      <alignment horizontal="center" vertical="center"/>
    </xf>
    <xf numFmtId="2" fontId="29" fillId="25" borderId="24" xfId="0" applyNumberFormat="1" applyFont="1" applyFill="1" applyBorder="1" applyAlignment="1">
      <alignment horizontal="center" vertical="center"/>
    </xf>
    <xf numFmtId="0" fontId="51" fillId="25" borderId="24" xfId="0" applyFont="1" applyFill="1" applyBorder="1" applyAlignment="1">
      <alignment horizontal="center" vertical="center"/>
    </xf>
    <xf numFmtId="0" fontId="6" fillId="25" borderId="24" xfId="0" applyFont="1" applyFill="1" applyBorder="1" applyAlignment="1">
      <alignment horizontal="right"/>
    </xf>
    <xf numFmtId="3" fontId="6" fillId="25" borderId="24" xfId="0" applyNumberFormat="1" applyFont="1" applyFill="1" applyBorder="1" applyAlignment="1">
      <alignment horizontal="right" vertical="center"/>
    </xf>
    <xf numFmtId="3" fontId="29" fillId="25" borderId="24" xfId="0" applyNumberFormat="1" applyFont="1" applyFill="1" applyBorder="1" applyAlignment="1"/>
    <xf numFmtId="16" fontId="29" fillId="25" borderId="24" xfId="0" quotePrefix="1" applyNumberFormat="1" applyFont="1" applyFill="1" applyBorder="1" applyAlignment="1">
      <alignment horizontal="center" vertical="center"/>
    </xf>
    <xf numFmtId="0" fontId="29" fillId="25" borderId="24" xfId="0" applyFont="1" applyFill="1" applyBorder="1" applyAlignment="1">
      <alignment horizontal="center"/>
    </xf>
    <xf numFmtId="3" fontId="29" fillId="25" borderId="24" xfId="0" applyNumberFormat="1" applyFont="1" applyFill="1" applyBorder="1" applyAlignment="1">
      <alignment horizontal="left" vertical="center"/>
    </xf>
    <xf numFmtId="0" fontId="68" fillId="25" borderId="26" xfId="0" applyFont="1" applyFill="1" applyBorder="1" applyAlignment="1">
      <alignment vertical="center"/>
    </xf>
    <xf numFmtId="0" fontId="69" fillId="25" borderId="26" xfId="0" applyFont="1" applyFill="1" applyBorder="1" applyAlignment="1">
      <alignment vertical="center"/>
    </xf>
    <xf numFmtId="0" fontId="47" fillId="25" borderId="18" xfId="0" applyFont="1" applyFill="1" applyBorder="1" applyAlignment="1">
      <alignment horizontal="right" vertical="center"/>
    </xf>
    <xf numFmtId="0" fontId="47" fillId="25" borderId="20" xfId="0" applyFont="1" applyFill="1" applyBorder="1" applyAlignment="1">
      <alignment horizontal="right" vertical="center"/>
    </xf>
    <xf numFmtId="0" fontId="2" fillId="0" borderId="13" xfId="0" applyFont="1" applyFill="1" applyBorder="1"/>
    <xf numFmtId="0" fontId="2" fillId="0" borderId="14" xfId="0" applyFont="1" applyFill="1" applyBorder="1"/>
    <xf numFmtId="0" fontId="29" fillId="25" borderId="18" xfId="0" applyFont="1" applyFill="1" applyBorder="1" applyAlignment="1">
      <alignment vertical="top"/>
    </xf>
    <xf numFmtId="0" fontId="29" fillId="25" borderId="28" xfId="0" applyFont="1" applyFill="1" applyBorder="1" applyAlignment="1">
      <alignment vertical="top"/>
    </xf>
    <xf numFmtId="0" fontId="29" fillId="25" borderId="29" xfId="0" applyFont="1" applyFill="1" applyBorder="1" applyAlignment="1">
      <alignment vertical="top"/>
    </xf>
    <xf numFmtId="0" fontId="29" fillId="25" borderId="19" xfId="0" applyFont="1" applyFill="1" applyBorder="1" applyAlignment="1">
      <alignment vertical="top"/>
    </xf>
    <xf numFmtId="0" fontId="29" fillId="25" borderId="0" xfId="0" applyFont="1" applyFill="1" applyBorder="1" applyAlignment="1">
      <alignment vertical="top"/>
    </xf>
    <xf numFmtId="0" fontId="29" fillId="25" borderId="22" xfId="0" applyFont="1" applyFill="1" applyBorder="1" applyAlignment="1">
      <alignment vertical="top"/>
    </xf>
    <xf numFmtId="0" fontId="59" fillId="25" borderId="0" xfId="0" applyFont="1" applyFill="1" applyBorder="1" applyAlignment="1">
      <alignment vertical="top"/>
    </xf>
    <xf numFmtId="0" fontId="29" fillId="25" borderId="20" xfId="0" applyFont="1" applyFill="1" applyBorder="1" applyAlignment="1">
      <alignment vertical="top"/>
    </xf>
    <xf numFmtId="0" fontId="29" fillId="25" borderId="30" xfId="0" applyFont="1" applyFill="1" applyBorder="1" applyAlignment="1">
      <alignment vertical="top"/>
    </xf>
    <xf numFmtId="0" fontId="29" fillId="25" borderId="31" xfId="0" applyFont="1" applyFill="1" applyBorder="1" applyAlignment="1">
      <alignment vertical="top"/>
    </xf>
    <xf numFmtId="0" fontId="29" fillId="0" borderId="13" xfId="0" applyFont="1" applyFill="1" applyBorder="1" applyAlignment="1">
      <alignment vertical="top"/>
    </xf>
    <xf numFmtId="0" fontId="47" fillId="0" borderId="0" xfId="0" applyFont="1" applyFill="1" applyBorder="1" applyAlignment="1">
      <alignment horizontal="right" vertical="center"/>
    </xf>
    <xf numFmtId="0" fontId="51" fillId="0" borderId="0" xfId="0" applyFont="1" applyFill="1" applyBorder="1" applyAlignment="1">
      <alignment horizontal="right" vertical="center"/>
    </xf>
    <xf numFmtId="0" fontId="51" fillId="0" borderId="0" xfId="0" applyFont="1" applyFill="1" applyBorder="1" applyAlignment="1">
      <alignment vertical="center"/>
    </xf>
    <xf numFmtId="2" fontId="29" fillId="0" borderId="0" xfId="0" applyNumberFormat="1" applyFont="1" applyFill="1" applyBorder="1" applyAlignment="1">
      <alignment vertical="center"/>
    </xf>
    <xf numFmtId="0" fontId="5" fillId="0" borderId="0" xfId="0" applyFont="1" applyFill="1" applyBorder="1" applyAlignment="1">
      <alignment horizontal="left" vertical="center"/>
    </xf>
    <xf numFmtId="0" fontId="40" fillId="0" borderId="0" xfId="0" applyFont="1" applyFill="1" applyBorder="1" applyAlignment="1">
      <alignment horizontal="center"/>
    </xf>
    <xf numFmtId="0" fontId="47" fillId="0" borderId="13" xfId="0" applyFont="1" applyFill="1" applyBorder="1" applyAlignment="1">
      <alignment horizontal="right" vertical="center"/>
    </xf>
    <xf numFmtId="0" fontId="51" fillId="0" borderId="13" xfId="0" applyFont="1" applyFill="1" applyBorder="1" applyAlignment="1">
      <alignment horizontal="right" vertical="center"/>
    </xf>
    <xf numFmtId="0" fontId="51" fillId="0" borderId="13" xfId="0" applyFont="1" applyFill="1" applyBorder="1" applyAlignment="1">
      <alignment vertical="center"/>
    </xf>
    <xf numFmtId="2" fontId="29" fillId="0" borderId="13" xfId="0" applyNumberFormat="1" applyFont="1" applyFill="1" applyBorder="1" applyAlignment="1">
      <alignment horizontal="center" vertical="center"/>
    </xf>
    <xf numFmtId="2" fontId="29" fillId="0" borderId="13" xfId="0" applyNumberFormat="1" applyFont="1" applyFill="1" applyBorder="1" applyAlignment="1">
      <alignment vertical="center"/>
    </xf>
    <xf numFmtId="0" fontId="39" fillId="0" borderId="13" xfId="0" applyFont="1" applyFill="1" applyBorder="1" applyAlignment="1">
      <alignment horizontal="left" vertical="center"/>
    </xf>
    <xf numFmtId="2" fontId="29" fillId="0" borderId="0" xfId="0" applyNumberFormat="1" applyFont="1" applyFill="1" applyBorder="1" applyAlignment="1"/>
    <xf numFmtId="2" fontId="29" fillId="0" borderId="13" xfId="0" applyNumberFormat="1" applyFont="1" applyFill="1" applyBorder="1" applyAlignment="1"/>
    <xf numFmtId="0" fontId="2" fillId="0" borderId="0" xfId="0" applyFont="1" applyFill="1" applyBorder="1" applyAlignment="1">
      <alignment horizontal="center" vertical="center"/>
    </xf>
    <xf numFmtId="0" fontId="32" fillId="0" borderId="0" xfId="0" applyFont="1" applyFill="1" applyBorder="1" applyAlignment="1">
      <alignment horizontal="right" vertical="center"/>
    </xf>
    <xf numFmtId="3" fontId="29" fillId="0" borderId="0" xfId="0" applyNumberFormat="1" applyFont="1" applyFill="1" applyBorder="1" applyAlignment="1">
      <alignment horizontal="right"/>
    </xf>
    <xf numFmtId="0" fontId="2" fillId="0" borderId="0" xfId="0" applyFont="1" applyFill="1" applyBorder="1" applyAlignment="1">
      <alignment vertical="top" wrapText="1"/>
    </xf>
    <xf numFmtId="3" fontId="2" fillId="0" borderId="0" xfId="0" applyNumberFormat="1" applyFont="1" applyFill="1" applyBorder="1"/>
    <xf numFmtId="3" fontId="6" fillId="0" borderId="0" xfId="0" applyNumberFormat="1" applyFont="1" applyFill="1" applyBorder="1" applyAlignment="1">
      <alignment horizontal="right"/>
    </xf>
    <xf numFmtId="3" fontId="6" fillId="0" borderId="0" xfId="0" applyNumberFormat="1" applyFont="1" applyFill="1" applyBorder="1" applyAlignment="1">
      <alignment horizontal="right" vertical="top"/>
    </xf>
    <xf numFmtId="3" fontId="29" fillId="0" borderId="0" xfId="0" applyNumberFormat="1" applyFont="1" applyFill="1" applyBorder="1" applyAlignment="1"/>
    <xf numFmtId="3" fontId="29" fillId="0" borderId="0" xfId="0" applyNumberFormat="1" applyFont="1" applyFill="1" applyBorder="1" applyAlignment="1">
      <alignment horizontal="right" vertical="center"/>
    </xf>
    <xf numFmtId="0" fontId="32" fillId="0" borderId="14" xfId="0" applyFont="1" applyFill="1" applyBorder="1" applyAlignment="1"/>
    <xf numFmtId="0" fontId="32" fillId="0" borderId="0" xfId="0" applyFont="1" applyFill="1" applyBorder="1" applyAlignment="1"/>
    <xf numFmtId="0" fontId="51" fillId="0" borderId="0" xfId="0" applyFont="1" applyFill="1" applyBorder="1" applyAlignment="1">
      <alignment horizontal="right" vertical="center" wrapText="1"/>
    </xf>
    <xf numFmtId="167" fontId="29" fillId="0" borderId="0" xfId="0" applyNumberFormat="1" applyFont="1" applyFill="1" applyBorder="1"/>
    <xf numFmtId="2" fontId="29" fillId="0" borderId="0" xfId="0" applyNumberFormat="1" applyFont="1" applyFill="1" applyBorder="1"/>
    <xf numFmtId="167" fontId="29" fillId="0" borderId="0" xfId="0" applyNumberFormat="1" applyFont="1" applyFill="1" applyAlignment="1">
      <alignment horizontal="right"/>
    </xf>
    <xf numFmtId="2" fontId="29" fillId="0" borderId="0" xfId="0" applyNumberFormat="1" applyFont="1" applyFill="1" applyBorder="1" applyAlignment="1">
      <alignment horizontal="right"/>
    </xf>
    <xf numFmtId="167" fontId="29" fillId="0" borderId="0" xfId="0" applyNumberFormat="1" applyFont="1" applyFill="1" applyBorder="1" applyAlignment="1">
      <alignment horizontal="right"/>
    </xf>
    <xf numFmtId="167" fontId="50" fillId="0" borderId="0" xfId="0" applyNumberFormat="1" applyFont="1" applyFill="1" applyBorder="1" applyAlignment="1">
      <alignment horizontal="left" vertical="top"/>
    </xf>
    <xf numFmtId="167" fontId="29" fillId="0" borderId="0" xfId="0" applyNumberFormat="1" applyFont="1" applyFill="1" applyBorder="1" applyAlignment="1"/>
    <xf numFmtId="0" fontId="47" fillId="25" borderId="18" xfId="0" applyFont="1" applyFill="1" applyBorder="1" applyAlignment="1">
      <alignment horizontal="right" vertical="center" wrapText="1"/>
    </xf>
    <xf numFmtId="0" fontId="47" fillId="25" borderId="19" xfId="0" applyFont="1" applyFill="1" applyBorder="1" applyAlignment="1">
      <alignment horizontal="right" vertical="center" wrapText="1"/>
    </xf>
    <xf numFmtId="0" fontId="47" fillId="25" borderId="20" xfId="0" applyFont="1" applyFill="1" applyBorder="1" applyAlignment="1">
      <alignment horizontal="right" vertical="center" wrapText="1"/>
    </xf>
    <xf numFmtId="0" fontId="47" fillId="25" borderId="29" xfId="0" applyFont="1" applyFill="1" applyBorder="1" applyAlignment="1">
      <alignment horizontal="center" vertical="center"/>
    </xf>
    <xf numFmtId="0" fontId="47" fillId="25" borderId="22" xfId="0" applyFont="1" applyFill="1" applyBorder="1" applyAlignment="1">
      <alignment horizontal="center" vertical="center"/>
    </xf>
    <xf numFmtId="0" fontId="47" fillId="25" borderId="31" xfId="0" applyFont="1" applyFill="1" applyBorder="1" applyAlignment="1">
      <alignment horizontal="center" vertical="center"/>
    </xf>
    <xf numFmtId="0" fontId="64" fillId="25" borderId="18" xfId="0" applyFont="1" applyFill="1" applyBorder="1" applyAlignment="1">
      <alignment horizontal="left" vertical="center" wrapText="1"/>
    </xf>
    <xf numFmtId="0" fontId="64" fillId="25" borderId="28" xfId="0" applyFont="1" applyFill="1" applyBorder="1" applyAlignment="1">
      <alignment horizontal="left" vertical="center" wrapText="1"/>
    </xf>
    <xf numFmtId="0" fontId="64" fillId="25" borderId="29" xfId="0" applyFont="1" applyFill="1" applyBorder="1" applyAlignment="1">
      <alignment horizontal="left" vertical="center" wrapText="1"/>
    </xf>
    <xf numFmtId="0" fontId="64" fillId="25" borderId="20" xfId="0" applyFont="1" applyFill="1" applyBorder="1" applyAlignment="1">
      <alignment horizontal="left" vertical="center" wrapText="1"/>
    </xf>
    <xf numFmtId="0" fontId="64" fillId="25" borderId="30" xfId="0" applyFont="1" applyFill="1" applyBorder="1" applyAlignment="1">
      <alignment horizontal="left" vertical="center" wrapText="1"/>
    </xf>
    <xf numFmtId="0" fontId="64" fillId="25" borderId="31" xfId="0" applyFont="1" applyFill="1" applyBorder="1" applyAlignment="1">
      <alignment horizontal="left" vertical="center" wrapText="1"/>
    </xf>
    <xf numFmtId="0" fontId="64" fillId="25" borderId="32" xfId="0" applyFont="1" applyFill="1" applyBorder="1" applyAlignment="1">
      <alignment horizontal="center" vertical="center" wrapText="1"/>
    </xf>
    <xf numFmtId="0" fontId="64" fillId="25" borderId="33" xfId="0" applyFont="1" applyFill="1" applyBorder="1" applyAlignment="1">
      <alignment horizontal="center" vertical="center" wrapText="1"/>
    </xf>
    <xf numFmtId="169" fontId="4" fillId="24" borderId="0" xfId="0" applyNumberFormat="1" applyFont="1" applyFill="1" applyBorder="1" applyAlignment="1">
      <alignment horizontal="center" vertical="center"/>
    </xf>
    <xf numFmtId="166" fontId="32" fillId="25" borderId="18" xfId="0" applyNumberFormat="1" applyFont="1" applyFill="1" applyBorder="1" applyAlignment="1">
      <alignment horizontal="center" vertical="center"/>
    </xf>
    <xf numFmtId="166" fontId="32" fillId="25" borderId="28" xfId="0" applyNumberFormat="1" applyFont="1" applyFill="1" applyBorder="1" applyAlignment="1">
      <alignment horizontal="center" vertical="center"/>
    </xf>
    <xf numFmtId="166" fontId="32" fillId="25" borderId="29" xfId="0" applyNumberFormat="1" applyFont="1" applyFill="1" applyBorder="1" applyAlignment="1">
      <alignment horizontal="center" vertical="center"/>
    </xf>
    <xf numFmtId="166" fontId="32" fillId="25" borderId="20" xfId="0" applyNumberFormat="1" applyFont="1" applyFill="1" applyBorder="1" applyAlignment="1">
      <alignment horizontal="center" vertical="center"/>
    </xf>
    <xf numFmtId="166" fontId="32" fillId="25" borderId="30" xfId="0" applyNumberFormat="1" applyFont="1" applyFill="1" applyBorder="1" applyAlignment="1">
      <alignment horizontal="center" vertical="center"/>
    </xf>
    <xf numFmtId="166" fontId="32" fillId="25" borderId="31" xfId="0" applyNumberFormat="1" applyFont="1" applyFill="1" applyBorder="1" applyAlignment="1">
      <alignment horizontal="center" vertical="center"/>
    </xf>
    <xf numFmtId="0" fontId="29" fillId="25" borderId="25" xfId="0" applyFont="1" applyFill="1" applyBorder="1" applyAlignment="1">
      <alignment horizontal="left" vertical="center"/>
    </xf>
    <xf numFmtId="0" fontId="29" fillId="25" borderId="34" xfId="0" applyFont="1" applyFill="1" applyBorder="1" applyAlignment="1">
      <alignment horizontal="left" vertical="center"/>
    </xf>
    <xf numFmtId="0" fontId="29" fillId="25" borderId="26" xfId="0" applyFont="1" applyFill="1" applyBorder="1" applyAlignment="1">
      <alignment horizontal="left" vertical="center"/>
    </xf>
    <xf numFmtId="0" fontId="64" fillId="25" borderId="18" xfId="0" applyFont="1" applyFill="1" applyBorder="1" applyAlignment="1">
      <alignment horizontal="left" vertical="top" wrapText="1"/>
    </xf>
    <xf numFmtId="0" fontId="64" fillId="25" borderId="28" xfId="0" applyFont="1" applyFill="1" applyBorder="1" applyAlignment="1">
      <alignment horizontal="left" vertical="top" wrapText="1"/>
    </xf>
    <xf numFmtId="0" fontId="64" fillId="25" borderId="29" xfId="0" applyFont="1" applyFill="1" applyBorder="1" applyAlignment="1">
      <alignment horizontal="left" vertical="top" wrapText="1"/>
    </xf>
    <xf numFmtId="0" fontId="64" fillId="25" borderId="19" xfId="0" applyFont="1" applyFill="1" applyBorder="1" applyAlignment="1">
      <alignment horizontal="left" vertical="top" wrapText="1"/>
    </xf>
    <xf numFmtId="0" fontId="64" fillId="25" borderId="0" xfId="0" applyFont="1" applyFill="1" applyBorder="1" applyAlignment="1">
      <alignment horizontal="left" vertical="top" wrapText="1"/>
    </xf>
    <xf numFmtId="0" fontId="64" fillId="25" borderId="22" xfId="0" applyFont="1" applyFill="1" applyBorder="1" applyAlignment="1">
      <alignment horizontal="left" vertical="top" wrapText="1"/>
    </xf>
    <xf numFmtId="0" fontId="64" fillId="25" borderId="20" xfId="0" applyFont="1" applyFill="1" applyBorder="1" applyAlignment="1">
      <alignment horizontal="left" vertical="top" wrapText="1"/>
    </xf>
    <xf numFmtId="0" fontId="64" fillId="25" borderId="30" xfId="0" applyFont="1" applyFill="1" applyBorder="1" applyAlignment="1">
      <alignment horizontal="left" vertical="top" wrapText="1"/>
    </xf>
    <xf numFmtId="0" fontId="64" fillId="25" borderId="31" xfId="0" applyFont="1" applyFill="1" applyBorder="1" applyAlignment="1">
      <alignment horizontal="left" vertical="top" wrapText="1"/>
    </xf>
    <xf numFmtId="0" fontId="64" fillId="25" borderId="18" xfId="0" applyFont="1" applyFill="1" applyBorder="1" applyAlignment="1">
      <alignment horizontal="justify" vertical="top" wrapText="1"/>
    </xf>
    <xf numFmtId="0" fontId="64" fillId="25" borderId="28" xfId="0" applyFont="1" applyFill="1" applyBorder="1" applyAlignment="1">
      <alignment horizontal="justify" vertical="top" wrapText="1"/>
    </xf>
    <xf numFmtId="0" fontId="64" fillId="25" borderId="29" xfId="0" applyFont="1" applyFill="1" applyBorder="1" applyAlignment="1">
      <alignment horizontal="justify" vertical="top" wrapText="1"/>
    </xf>
    <xf numFmtId="0" fontId="64" fillId="25" borderId="19" xfId="0" applyFont="1" applyFill="1" applyBorder="1" applyAlignment="1">
      <alignment horizontal="justify" vertical="top" wrapText="1"/>
    </xf>
    <xf numFmtId="0" fontId="64" fillId="25" borderId="0" xfId="0" applyFont="1" applyFill="1" applyBorder="1" applyAlignment="1">
      <alignment horizontal="justify" vertical="top" wrapText="1"/>
    </xf>
    <xf numFmtId="0" fontId="64" fillId="25" borderId="22" xfId="0" applyFont="1" applyFill="1" applyBorder="1" applyAlignment="1">
      <alignment horizontal="justify" vertical="top" wrapText="1"/>
    </xf>
    <xf numFmtId="0" fontId="64" fillId="25" borderId="20" xfId="0" applyFont="1" applyFill="1" applyBorder="1" applyAlignment="1">
      <alignment horizontal="justify" vertical="top" wrapText="1"/>
    </xf>
    <xf numFmtId="0" fontId="64" fillId="25" borderId="30" xfId="0" applyFont="1" applyFill="1" applyBorder="1" applyAlignment="1">
      <alignment horizontal="justify" vertical="top" wrapText="1"/>
    </xf>
    <xf numFmtId="0" fontId="64" fillId="25" borderId="31" xfId="0" applyFont="1" applyFill="1" applyBorder="1" applyAlignment="1">
      <alignment horizontal="justify" vertical="top" wrapText="1"/>
    </xf>
    <xf numFmtId="0" fontId="60" fillId="25" borderId="18" xfId="0" applyFont="1" applyFill="1" applyBorder="1" applyAlignment="1">
      <alignment horizontal="center" vertical="center"/>
    </xf>
    <xf numFmtId="0" fontId="61" fillId="25" borderId="29" xfId="0" applyFont="1" applyFill="1" applyBorder="1" applyAlignment="1">
      <alignment horizontal="center"/>
    </xf>
    <xf numFmtId="0" fontId="61" fillId="25" borderId="19" xfId="0" applyFont="1" applyFill="1" applyBorder="1" applyAlignment="1">
      <alignment horizontal="center"/>
    </xf>
    <xf numFmtId="0" fontId="61" fillId="25" borderId="22" xfId="0" applyFont="1" applyFill="1" applyBorder="1" applyAlignment="1">
      <alignment horizontal="center"/>
    </xf>
    <xf numFmtId="0" fontId="61" fillId="25" borderId="20" xfId="0" applyFont="1" applyFill="1" applyBorder="1" applyAlignment="1">
      <alignment horizontal="center"/>
    </xf>
    <xf numFmtId="0" fontId="61" fillId="25" borderId="31" xfId="0" applyFont="1" applyFill="1" applyBorder="1" applyAlignment="1">
      <alignment horizontal="center"/>
    </xf>
    <xf numFmtId="0" fontId="60" fillId="25" borderId="18" xfId="0" applyFont="1" applyFill="1" applyBorder="1" applyAlignment="1">
      <alignment horizontal="left" vertical="center" wrapText="1"/>
    </xf>
    <xf numFmtId="0" fontId="60" fillId="25" borderId="28" xfId="0" applyFont="1" applyFill="1" applyBorder="1" applyAlignment="1">
      <alignment horizontal="left" vertical="center" wrapText="1"/>
    </xf>
    <xf numFmtId="0" fontId="60" fillId="25" borderId="29" xfId="0" applyFont="1" applyFill="1" applyBorder="1" applyAlignment="1">
      <alignment horizontal="left" vertical="center" wrapText="1"/>
    </xf>
    <xf numFmtId="0" fontId="60" fillId="25" borderId="20" xfId="0" applyFont="1" applyFill="1" applyBorder="1" applyAlignment="1">
      <alignment horizontal="left" vertical="center" wrapText="1"/>
    </xf>
    <xf numFmtId="0" fontId="60" fillId="25" borderId="30" xfId="0" applyFont="1" applyFill="1" applyBorder="1" applyAlignment="1">
      <alignment horizontal="left" vertical="center" wrapText="1"/>
    </xf>
    <xf numFmtId="0" fontId="60" fillId="25" borderId="31" xfId="0" applyFont="1" applyFill="1" applyBorder="1" applyAlignment="1">
      <alignment horizontal="left" vertical="center" wrapText="1"/>
    </xf>
    <xf numFmtId="0" fontId="60" fillId="25" borderId="25" xfId="0" applyFont="1" applyFill="1" applyBorder="1" applyAlignment="1">
      <alignment horizontal="center" vertical="center"/>
    </xf>
    <xf numFmtId="0" fontId="60" fillId="25" borderId="26" xfId="0" applyFont="1" applyFill="1" applyBorder="1" applyAlignment="1">
      <alignment horizontal="center" vertical="center"/>
    </xf>
    <xf numFmtId="0" fontId="51" fillId="25" borderId="25" xfId="0" applyFont="1" applyFill="1" applyBorder="1" applyAlignment="1">
      <alignment horizontal="center" vertical="center"/>
    </xf>
    <xf numFmtId="0" fontId="51" fillId="25" borderId="26" xfId="0" applyFont="1" applyFill="1" applyBorder="1" applyAlignment="1">
      <alignment horizontal="center" vertical="center"/>
    </xf>
    <xf numFmtId="0" fontId="56" fillId="25" borderId="10" xfId="0" applyFont="1" applyFill="1" applyBorder="1" applyAlignment="1">
      <alignment horizontal="center" vertical="center" wrapText="1"/>
    </xf>
    <xf numFmtId="0" fontId="56" fillId="25" borderId="0" xfId="0" applyFont="1" applyFill="1" applyBorder="1" applyAlignment="1">
      <alignment horizontal="center" vertical="center" wrapText="1"/>
    </xf>
    <xf numFmtId="0" fontId="56" fillId="25" borderId="13" xfId="0" applyFont="1" applyFill="1" applyBorder="1" applyAlignment="1">
      <alignment horizontal="center" vertical="top" wrapText="1"/>
    </xf>
    <xf numFmtId="0" fontId="60" fillId="25" borderId="25" xfId="0" applyFont="1" applyFill="1" applyBorder="1" applyAlignment="1">
      <alignment horizontal="left" vertical="center" wrapText="1"/>
    </xf>
    <xf numFmtId="0" fontId="60" fillId="25" borderId="34" xfId="0" applyFont="1" applyFill="1" applyBorder="1" applyAlignment="1">
      <alignment horizontal="left" vertical="center" wrapText="1"/>
    </xf>
    <xf numFmtId="0" fontId="60" fillId="25" borderId="26" xfId="0" applyFont="1" applyFill="1" applyBorder="1" applyAlignment="1">
      <alignment horizontal="left" vertical="center" wrapText="1"/>
    </xf>
    <xf numFmtId="14" fontId="29" fillId="25" borderId="25" xfId="0" applyNumberFormat="1" applyFont="1" applyFill="1" applyBorder="1" applyAlignment="1">
      <alignment horizontal="center" vertical="center"/>
    </xf>
    <xf numFmtId="14" fontId="29" fillId="25" borderId="34" xfId="0" applyNumberFormat="1" applyFont="1" applyFill="1" applyBorder="1" applyAlignment="1">
      <alignment horizontal="center" vertical="center"/>
    </xf>
    <xf numFmtId="14" fontId="29" fillId="25" borderId="26" xfId="0" applyNumberFormat="1" applyFont="1" applyFill="1" applyBorder="1" applyAlignment="1">
      <alignment horizontal="center" vertical="center"/>
    </xf>
    <xf numFmtId="0" fontId="29" fillId="25" borderId="25" xfId="0" applyFont="1" applyFill="1" applyBorder="1" applyAlignment="1">
      <alignment horizontal="center" vertical="center"/>
    </xf>
    <xf numFmtId="0" fontId="29" fillId="25" borderId="34" xfId="0" applyFont="1" applyFill="1" applyBorder="1" applyAlignment="1">
      <alignment horizontal="center" vertical="center"/>
    </xf>
    <xf numFmtId="0" fontId="29" fillId="25" borderId="26" xfId="0" applyFont="1" applyFill="1" applyBorder="1" applyAlignment="1">
      <alignment horizontal="center" vertical="center"/>
    </xf>
    <xf numFmtId="0" fontId="48" fillId="25" borderId="18" xfId="0" applyFont="1" applyFill="1" applyBorder="1" applyAlignment="1">
      <alignment horizontal="right" vertical="center"/>
    </xf>
    <xf numFmtId="0" fontId="0" fillId="25" borderId="20" xfId="0" applyFill="1" applyBorder="1" applyAlignment="1">
      <alignment horizontal="right"/>
    </xf>
    <xf numFmtId="0" fontId="32" fillId="25" borderId="18" xfId="0" applyFont="1" applyFill="1" applyBorder="1" applyAlignment="1">
      <alignment horizontal="left" vertical="top" wrapText="1"/>
    </xf>
    <xf numFmtId="0" fontId="32" fillId="25" borderId="28" xfId="0" applyFont="1" applyFill="1" applyBorder="1" applyAlignment="1">
      <alignment horizontal="left" vertical="top" wrapText="1"/>
    </xf>
    <xf numFmtId="0" fontId="32" fillId="25" borderId="29" xfId="0" applyFont="1" applyFill="1" applyBorder="1" applyAlignment="1">
      <alignment horizontal="left" vertical="top" wrapText="1"/>
    </xf>
    <xf numFmtId="0" fontId="32" fillId="25" borderId="20" xfId="0" applyFont="1" applyFill="1" applyBorder="1" applyAlignment="1">
      <alignment horizontal="left" vertical="top" wrapText="1"/>
    </xf>
    <xf numFmtId="0" fontId="32" fillId="25" borderId="30" xfId="0" applyFont="1" applyFill="1" applyBorder="1" applyAlignment="1">
      <alignment horizontal="left" vertical="top" wrapText="1"/>
    </xf>
    <xf numFmtId="0" fontId="32" fillId="25" borderId="31" xfId="0" applyFont="1" applyFill="1" applyBorder="1" applyAlignment="1">
      <alignment horizontal="left" vertical="top" wrapText="1"/>
    </xf>
    <xf numFmtId="0" fontId="32" fillId="25" borderId="18" xfId="0" applyFont="1" applyFill="1" applyBorder="1" applyAlignment="1">
      <alignment horizontal="justify" vertical="top" wrapText="1"/>
    </xf>
    <xf numFmtId="0" fontId="0" fillId="25" borderId="28" xfId="0" applyFill="1" applyBorder="1" applyAlignment="1">
      <alignment horizontal="justify"/>
    </xf>
    <xf numFmtId="0" fontId="0" fillId="25" borderId="29" xfId="0" applyFill="1" applyBorder="1" applyAlignment="1">
      <alignment horizontal="justify"/>
    </xf>
    <xf numFmtId="0" fontId="0" fillId="25" borderId="20" xfId="0" applyFill="1" applyBorder="1" applyAlignment="1">
      <alignment horizontal="justify"/>
    </xf>
    <xf numFmtId="0" fontId="0" fillId="25" borderId="30" xfId="0" applyFill="1" applyBorder="1" applyAlignment="1">
      <alignment horizontal="justify"/>
    </xf>
    <xf numFmtId="0" fontId="0" fillId="25" borderId="31" xfId="0" applyFill="1" applyBorder="1" applyAlignment="1">
      <alignment horizontal="justify"/>
    </xf>
    <xf numFmtId="0" fontId="31" fillId="25" borderId="35" xfId="0" applyFont="1" applyFill="1" applyBorder="1" applyAlignment="1">
      <alignment horizontal="center" vertical="top"/>
    </xf>
    <xf numFmtId="0" fontId="31" fillId="25" borderId="23" xfId="0" applyFont="1" applyFill="1" applyBorder="1" applyAlignment="1">
      <alignment horizontal="center" vertical="top"/>
    </xf>
    <xf numFmtId="0" fontId="31" fillId="25" borderId="36" xfId="0" applyFont="1" applyFill="1" applyBorder="1" applyAlignment="1">
      <alignment horizontal="center" vertical="top"/>
    </xf>
    <xf numFmtId="0" fontId="29" fillId="25" borderId="24" xfId="0" applyFont="1" applyFill="1" applyBorder="1" applyAlignment="1">
      <alignment horizontal="left"/>
    </xf>
    <xf numFmtId="0" fontId="29" fillId="25" borderId="24" xfId="0" applyFont="1" applyFill="1" applyBorder="1" applyAlignment="1">
      <alignment horizontal="center"/>
    </xf>
    <xf numFmtId="0" fontId="32" fillId="25" borderId="25" xfId="0" applyFont="1" applyFill="1" applyBorder="1" applyAlignment="1">
      <alignment horizontal="left" vertical="center"/>
    </xf>
    <xf numFmtId="0" fontId="32" fillId="25" borderId="34" xfId="0" applyFont="1" applyFill="1" applyBorder="1" applyAlignment="1">
      <alignment horizontal="left" vertical="center"/>
    </xf>
    <xf numFmtId="0" fontId="32" fillId="25" borderId="26" xfId="0" applyFont="1" applyFill="1" applyBorder="1" applyAlignment="1">
      <alignment horizontal="left" vertical="center"/>
    </xf>
    <xf numFmtId="0" fontId="29" fillId="25" borderId="18" xfId="0" applyFont="1" applyFill="1" applyBorder="1" applyAlignment="1">
      <alignment horizontal="left" vertical="top" wrapText="1"/>
    </xf>
    <xf numFmtId="0" fontId="29" fillId="25" borderId="28" xfId="0" applyFont="1" applyFill="1" applyBorder="1" applyAlignment="1">
      <alignment horizontal="left" vertical="top" wrapText="1"/>
    </xf>
    <xf numFmtId="0" fontId="29" fillId="25" borderId="29" xfId="0" applyFont="1" applyFill="1" applyBorder="1" applyAlignment="1">
      <alignment horizontal="left" vertical="top" wrapText="1"/>
    </xf>
    <xf numFmtId="0" fontId="29" fillId="25" borderId="19" xfId="0" applyFont="1" applyFill="1" applyBorder="1" applyAlignment="1">
      <alignment horizontal="left" vertical="top" wrapText="1"/>
    </xf>
    <xf numFmtId="0" fontId="29" fillId="25" borderId="0" xfId="0" applyFont="1" applyFill="1" applyBorder="1" applyAlignment="1">
      <alignment horizontal="left" vertical="top" wrapText="1"/>
    </xf>
    <xf numFmtId="0" fontId="29" fillId="25" borderId="22" xfId="0" applyFont="1" applyFill="1" applyBorder="1" applyAlignment="1">
      <alignment horizontal="left" vertical="top" wrapText="1"/>
    </xf>
    <xf numFmtId="0" fontId="29" fillId="25" borderId="20" xfId="0" applyFont="1" applyFill="1" applyBorder="1" applyAlignment="1">
      <alignment horizontal="left" vertical="top" wrapText="1"/>
    </xf>
    <xf numFmtId="0" fontId="29" fillId="25" borderId="30" xfId="0" applyFont="1" applyFill="1" applyBorder="1" applyAlignment="1">
      <alignment horizontal="left" vertical="top" wrapText="1"/>
    </xf>
    <xf numFmtId="0" fontId="29" fillId="25" borderId="31" xfId="0" applyFont="1" applyFill="1" applyBorder="1" applyAlignment="1">
      <alignment horizontal="left" vertical="top" wrapText="1"/>
    </xf>
    <xf numFmtId="0" fontId="29" fillId="25" borderId="24" xfId="0" applyFont="1" applyFill="1" applyBorder="1" applyAlignment="1">
      <alignment horizontal="center" vertical="center"/>
    </xf>
    <xf numFmtId="0" fontId="48" fillId="25" borderId="19" xfId="0" applyFont="1" applyFill="1" applyBorder="1" applyAlignment="1">
      <alignment horizontal="right" vertical="center"/>
    </xf>
    <xf numFmtId="0" fontId="48" fillId="25" borderId="20" xfId="0" applyFont="1" applyFill="1" applyBorder="1" applyAlignment="1">
      <alignment horizontal="right" vertical="center"/>
    </xf>
    <xf numFmtId="0" fontId="29" fillId="25" borderId="25" xfId="0" applyFont="1" applyFill="1" applyBorder="1" applyAlignment="1">
      <alignment horizontal="center" wrapText="1"/>
    </xf>
    <xf numFmtId="0" fontId="29" fillId="25" borderId="34" xfId="0" applyFont="1" applyFill="1" applyBorder="1" applyAlignment="1">
      <alignment horizontal="center" wrapText="1"/>
    </xf>
    <xf numFmtId="0" fontId="29" fillId="25" borderId="26" xfId="0" applyFont="1" applyFill="1" applyBorder="1" applyAlignment="1">
      <alignment horizontal="center" wrapText="1"/>
    </xf>
    <xf numFmtId="0" fontId="6" fillId="0" borderId="0" xfId="0" applyFont="1" applyBorder="1" applyAlignment="1">
      <alignment horizontal="left"/>
    </xf>
    <xf numFmtId="0" fontId="32" fillId="25" borderId="25" xfId="0" applyFont="1" applyFill="1" applyBorder="1" applyAlignment="1">
      <alignment horizontal="center" vertical="center"/>
    </xf>
    <xf numFmtId="0" fontId="32" fillId="25" borderId="34" xfId="0" applyFont="1" applyFill="1" applyBorder="1" applyAlignment="1">
      <alignment horizontal="center" vertical="center"/>
    </xf>
    <xf numFmtId="0" fontId="32" fillId="25" borderId="26" xfId="0" applyFont="1" applyFill="1" applyBorder="1" applyAlignment="1">
      <alignment horizontal="center" vertical="center"/>
    </xf>
    <xf numFmtId="3" fontId="29" fillId="25" borderId="25" xfId="0" applyNumberFormat="1" applyFont="1" applyFill="1" applyBorder="1" applyAlignment="1">
      <alignment horizontal="center"/>
    </xf>
    <xf numFmtId="3" fontId="29" fillId="25" borderId="34" xfId="0" applyNumberFormat="1" applyFont="1" applyFill="1" applyBorder="1" applyAlignment="1">
      <alignment horizontal="center"/>
    </xf>
    <xf numFmtId="3" fontId="29" fillId="25" borderId="26" xfId="0" applyNumberFormat="1" applyFont="1" applyFill="1" applyBorder="1" applyAlignment="1">
      <alignment horizontal="center"/>
    </xf>
    <xf numFmtId="0" fontId="29" fillId="0" borderId="0" xfId="0" applyFont="1" applyFill="1" applyBorder="1" applyAlignment="1">
      <alignment horizontal="left"/>
    </xf>
    <xf numFmtId="0" fontId="29" fillId="0" borderId="12" xfId="0" applyFont="1" applyFill="1" applyBorder="1" applyAlignment="1">
      <alignment horizontal="left"/>
    </xf>
    <xf numFmtId="3" fontId="29" fillId="25" borderId="18" xfId="0" applyNumberFormat="1" applyFont="1" applyFill="1" applyBorder="1" applyAlignment="1">
      <alignment horizontal="left" vertical="top" wrapText="1"/>
    </xf>
    <xf numFmtId="3" fontId="29" fillId="25" borderId="28" xfId="0" applyNumberFormat="1" applyFont="1" applyFill="1" applyBorder="1" applyAlignment="1">
      <alignment horizontal="left" vertical="top" wrapText="1"/>
    </xf>
    <xf numFmtId="3" fontId="29" fillId="25" borderId="29" xfId="0" applyNumberFormat="1" applyFont="1" applyFill="1" applyBorder="1" applyAlignment="1">
      <alignment horizontal="left" vertical="top" wrapText="1"/>
    </xf>
    <xf numFmtId="3" fontId="29" fillId="25" borderId="19" xfId="0" applyNumberFormat="1" applyFont="1" applyFill="1" applyBorder="1" applyAlignment="1">
      <alignment horizontal="left" vertical="top" wrapText="1"/>
    </xf>
    <xf numFmtId="3" fontId="29" fillId="25" borderId="0" xfId="0" applyNumberFormat="1" applyFont="1" applyFill="1" applyBorder="1" applyAlignment="1">
      <alignment horizontal="left" vertical="top" wrapText="1"/>
    </xf>
    <xf numFmtId="3" fontId="29" fillId="25" borderId="22" xfId="0" applyNumberFormat="1" applyFont="1" applyFill="1" applyBorder="1" applyAlignment="1">
      <alignment horizontal="left" vertical="top" wrapText="1"/>
    </xf>
    <xf numFmtId="3" fontId="29" fillId="25" borderId="20" xfId="0" applyNumberFormat="1" applyFont="1" applyFill="1" applyBorder="1" applyAlignment="1">
      <alignment horizontal="left" vertical="top" wrapText="1"/>
    </xf>
    <xf numFmtId="3" fontId="29" fillId="25" borderId="30" xfId="0" applyNumberFormat="1" applyFont="1" applyFill="1" applyBorder="1" applyAlignment="1">
      <alignment horizontal="left" vertical="top" wrapText="1"/>
    </xf>
    <xf numFmtId="3" fontId="29" fillId="25" borderId="31" xfId="0" applyNumberFormat="1" applyFont="1" applyFill="1" applyBorder="1" applyAlignment="1">
      <alignment horizontal="left" vertical="top" wrapText="1"/>
    </xf>
    <xf numFmtId="0" fontId="32" fillId="25" borderId="19" xfId="0" applyFont="1" applyFill="1" applyBorder="1" applyAlignment="1">
      <alignment horizontal="left" vertical="top" wrapText="1"/>
    </xf>
    <xf numFmtId="0" fontId="32" fillId="25" borderId="0" xfId="0" applyFont="1" applyFill="1" applyBorder="1" applyAlignment="1">
      <alignment horizontal="left" vertical="top" wrapText="1"/>
    </xf>
    <xf numFmtId="0" fontId="32" fillId="25" borderId="22" xfId="0" applyFont="1" applyFill="1" applyBorder="1" applyAlignment="1">
      <alignment horizontal="left" vertical="top" wrapText="1"/>
    </xf>
    <xf numFmtId="0" fontId="47" fillId="25" borderId="29" xfId="0" applyFont="1" applyFill="1" applyBorder="1" applyAlignment="1">
      <alignment horizontal="right" vertical="center"/>
    </xf>
    <xf numFmtId="0" fontId="47" fillId="25" borderId="22" xfId="0" applyFont="1" applyFill="1" applyBorder="1" applyAlignment="1">
      <alignment horizontal="right" vertical="center"/>
    </xf>
    <xf numFmtId="0" fontId="47" fillId="25" borderId="31" xfId="0" applyFont="1" applyFill="1" applyBorder="1" applyAlignment="1">
      <alignment horizontal="right" vertical="center"/>
    </xf>
    <xf numFmtId="0" fontId="29" fillId="25" borderId="20" xfId="0" applyFont="1" applyFill="1" applyBorder="1" applyAlignment="1">
      <alignment horizontal="center" vertical="center"/>
    </xf>
    <xf numFmtId="0" fontId="29" fillId="25" borderId="30" xfId="0" applyFont="1" applyFill="1" applyBorder="1" applyAlignment="1">
      <alignment horizontal="center" vertical="center"/>
    </xf>
    <xf numFmtId="0" fontId="29" fillId="25" borderId="31" xfId="0" applyFont="1" applyFill="1" applyBorder="1" applyAlignment="1">
      <alignment horizontal="center" vertical="center"/>
    </xf>
    <xf numFmtId="0" fontId="29" fillId="25" borderId="18" xfId="0" applyFont="1" applyFill="1" applyBorder="1" applyAlignment="1">
      <alignment horizontal="center" vertical="center"/>
    </xf>
    <xf numFmtId="0" fontId="29" fillId="25" borderId="28" xfId="0" applyFont="1" applyFill="1" applyBorder="1" applyAlignment="1">
      <alignment horizontal="center" vertical="center"/>
    </xf>
    <xf numFmtId="0" fontId="29" fillId="25" borderId="29" xfId="0" applyFont="1" applyFill="1" applyBorder="1" applyAlignment="1">
      <alignment horizontal="center" vertical="center"/>
    </xf>
    <xf numFmtId="0" fontId="29" fillId="25" borderId="18" xfId="0" applyFont="1" applyFill="1" applyBorder="1" applyAlignment="1">
      <alignment horizontal="justify" vertical="top" wrapText="1"/>
    </xf>
    <xf numFmtId="0" fontId="0" fillId="25" borderId="19" xfId="0" applyFill="1" applyBorder="1" applyAlignment="1">
      <alignment horizontal="justify"/>
    </xf>
    <xf numFmtId="0" fontId="0" fillId="25" borderId="0" xfId="0" applyFill="1" applyAlignment="1">
      <alignment horizontal="justify"/>
    </xf>
    <xf numFmtId="0" fontId="0" fillId="25" borderId="22" xfId="0" applyFill="1" applyBorder="1" applyAlignment="1">
      <alignment horizontal="justify"/>
    </xf>
    <xf numFmtId="0" fontId="47" fillId="25" borderId="24" xfId="0" applyFont="1" applyFill="1" applyBorder="1" applyAlignment="1">
      <alignment horizontal="right" vertical="center" wrapText="1"/>
    </xf>
    <xf numFmtId="0" fontId="38" fillId="25" borderId="18" xfId="0" applyFont="1" applyFill="1" applyBorder="1" applyAlignment="1">
      <alignment horizontal="left" vertical="top" wrapText="1"/>
    </xf>
    <xf numFmtId="0" fontId="47" fillId="25" borderId="18" xfId="0" applyFont="1" applyFill="1" applyBorder="1" applyAlignment="1">
      <alignment horizontal="center" vertical="center"/>
    </xf>
    <xf numFmtId="0" fontId="47" fillId="25" borderId="19" xfId="0" applyFont="1" applyFill="1" applyBorder="1" applyAlignment="1">
      <alignment horizontal="center" vertical="center"/>
    </xf>
    <xf numFmtId="0" fontId="47" fillId="25" borderId="20" xfId="0" applyFont="1" applyFill="1" applyBorder="1" applyAlignment="1">
      <alignment horizontal="center" vertical="center"/>
    </xf>
    <xf numFmtId="0" fontId="29" fillId="25" borderId="25" xfId="0" applyFont="1" applyFill="1" applyBorder="1" applyAlignment="1">
      <alignment horizontal="left"/>
    </xf>
    <xf numFmtId="0" fontId="29" fillId="25" borderId="34" xfId="0" applyFont="1" applyFill="1" applyBorder="1" applyAlignment="1">
      <alignment horizontal="left"/>
    </xf>
    <xf numFmtId="0" fontId="29" fillId="25" borderId="26" xfId="0" applyFont="1" applyFill="1" applyBorder="1" applyAlignment="1">
      <alignment horizontal="left"/>
    </xf>
    <xf numFmtId="0" fontId="32" fillId="25" borderId="18" xfId="0" applyFont="1" applyFill="1" applyBorder="1" applyAlignment="1">
      <alignment horizontal="left" vertical="center" wrapText="1"/>
    </xf>
    <xf numFmtId="0" fontId="32" fillId="25" borderId="28" xfId="0" applyFont="1" applyFill="1" applyBorder="1" applyAlignment="1">
      <alignment horizontal="left" vertical="center" wrapText="1"/>
    </xf>
    <xf numFmtId="0" fontId="32" fillId="25" borderId="29" xfId="0" applyFont="1" applyFill="1" applyBorder="1" applyAlignment="1">
      <alignment horizontal="left" vertical="center" wrapText="1"/>
    </xf>
    <xf numFmtId="0" fontId="32" fillId="25" borderId="20" xfId="0" applyFont="1" applyFill="1" applyBorder="1" applyAlignment="1">
      <alignment horizontal="left" vertical="center" wrapText="1"/>
    </xf>
    <xf numFmtId="0" fontId="32" fillId="25" borderId="30" xfId="0" applyFont="1" applyFill="1" applyBorder="1" applyAlignment="1">
      <alignment horizontal="left" vertical="center" wrapText="1"/>
    </xf>
    <xf numFmtId="0" fontId="32" fillId="25" borderId="31" xfId="0" applyFont="1" applyFill="1" applyBorder="1" applyAlignment="1">
      <alignment horizontal="left" vertical="center" wrapText="1"/>
    </xf>
    <xf numFmtId="0" fontId="47" fillId="25" borderId="18" xfId="0" applyFont="1" applyFill="1" applyBorder="1" applyAlignment="1">
      <alignment horizontal="right" vertical="center"/>
    </xf>
    <xf numFmtId="0" fontId="47" fillId="25" borderId="19" xfId="0" applyFont="1" applyFill="1" applyBorder="1" applyAlignment="1">
      <alignment horizontal="right" vertical="center"/>
    </xf>
    <xf numFmtId="0" fontId="47" fillId="25" borderId="20" xfId="0" applyFont="1" applyFill="1" applyBorder="1" applyAlignment="1">
      <alignment horizontal="right" vertical="center"/>
    </xf>
    <xf numFmtId="0" fontId="32" fillId="25" borderId="0" xfId="0" applyFont="1" applyFill="1" applyAlignment="1">
      <alignment horizontal="left" vertical="top" wrapText="1"/>
    </xf>
    <xf numFmtId="0" fontId="29" fillId="25" borderId="0" xfId="0" applyFont="1" applyFill="1" applyBorder="1" applyAlignment="1">
      <alignment horizontal="center" vertical="center"/>
    </xf>
    <xf numFmtId="0" fontId="47" fillId="25" borderId="25" xfId="0" applyFont="1" applyFill="1" applyBorder="1" applyAlignment="1">
      <alignment horizontal="center" vertical="center"/>
    </xf>
    <xf numFmtId="0" fontId="47" fillId="25" borderId="34" xfId="0" applyFont="1" applyFill="1" applyBorder="1" applyAlignment="1">
      <alignment horizontal="center" vertical="center"/>
    </xf>
    <xf numFmtId="0" fontId="47" fillId="25" borderId="26" xfId="0" applyFont="1" applyFill="1" applyBorder="1" applyAlignment="1">
      <alignment horizontal="center" vertical="center"/>
    </xf>
    <xf numFmtId="0" fontId="6" fillId="0" borderId="0" xfId="0" applyFont="1" applyBorder="1" applyAlignment="1">
      <alignment horizontal="center"/>
    </xf>
    <xf numFmtId="0" fontId="31" fillId="25" borderId="25" xfId="0" applyFont="1" applyFill="1" applyBorder="1" applyAlignment="1">
      <alignment horizontal="center" vertical="top"/>
    </xf>
    <xf numFmtId="0" fontId="31" fillId="25" borderId="34" xfId="0" applyFont="1" applyFill="1" applyBorder="1" applyAlignment="1">
      <alignment horizontal="center" vertical="top"/>
    </xf>
    <xf numFmtId="0" fontId="31" fillId="25" borderId="26" xfId="0" applyFont="1" applyFill="1" applyBorder="1" applyAlignment="1">
      <alignment horizontal="center" vertical="top"/>
    </xf>
    <xf numFmtId="0" fontId="29" fillId="25" borderId="34" xfId="0" applyFont="1" applyFill="1" applyBorder="1" applyAlignment="1">
      <alignment horizontal="left" vertical="center" wrapText="1"/>
    </xf>
    <xf numFmtId="0" fontId="29" fillId="25" borderId="26" xfId="0" applyFont="1" applyFill="1" applyBorder="1" applyAlignment="1">
      <alignment horizontal="left" vertical="center" wrapText="1"/>
    </xf>
    <xf numFmtId="167" fontId="29" fillId="25" borderId="0" xfId="0" applyNumberFormat="1" applyFont="1" applyFill="1" applyBorder="1" applyAlignment="1">
      <alignment horizontal="center" vertical="center"/>
    </xf>
    <xf numFmtId="0" fontId="29" fillId="25" borderId="25" xfId="0" applyFont="1" applyFill="1" applyBorder="1" applyAlignment="1">
      <alignment horizontal="left" vertical="center" wrapText="1"/>
    </xf>
    <xf numFmtId="0" fontId="29" fillId="25" borderId="18" xfId="0" applyFont="1" applyFill="1" applyBorder="1" applyAlignment="1">
      <alignment vertical="top" wrapText="1"/>
    </xf>
    <xf numFmtId="0" fontId="29" fillId="25" borderId="28" xfId="0" applyFont="1" applyFill="1" applyBorder="1" applyAlignment="1">
      <alignment vertical="top" wrapText="1"/>
    </xf>
    <xf numFmtId="0" fontId="29" fillId="25" borderId="29" xfId="0" applyFont="1" applyFill="1" applyBorder="1" applyAlignment="1">
      <alignment vertical="top" wrapText="1"/>
    </xf>
    <xf numFmtId="0" fontId="29" fillId="25" borderId="20" xfId="0" applyFont="1" applyFill="1" applyBorder="1" applyAlignment="1">
      <alignment vertical="top" wrapText="1"/>
    </xf>
    <xf numFmtId="0" fontId="29" fillId="25" borderId="30" xfId="0" applyFont="1" applyFill="1" applyBorder="1" applyAlignment="1">
      <alignment vertical="top" wrapText="1"/>
    </xf>
    <xf numFmtId="0" fontId="29" fillId="25" borderId="31" xfId="0" applyFont="1" applyFill="1" applyBorder="1" applyAlignment="1">
      <alignment vertical="top" wrapText="1"/>
    </xf>
    <xf numFmtId="0" fontId="47" fillId="25" borderId="25" xfId="0" applyFont="1" applyFill="1" applyBorder="1" applyAlignment="1">
      <alignment horizontal="right" vertical="center"/>
    </xf>
    <xf numFmtId="0" fontId="47" fillId="25" borderId="34" xfId="0" applyFont="1" applyFill="1" applyBorder="1" applyAlignment="1">
      <alignment horizontal="right" vertical="center"/>
    </xf>
    <xf numFmtId="10" fontId="29" fillId="25" borderId="25" xfId="0" applyNumberFormat="1" applyFont="1" applyFill="1" applyBorder="1" applyAlignment="1">
      <alignment horizontal="center" vertical="center"/>
    </xf>
    <xf numFmtId="10" fontId="29" fillId="25" borderId="34" xfId="0" applyNumberFormat="1" applyFont="1" applyFill="1" applyBorder="1" applyAlignment="1">
      <alignment horizontal="center" vertical="center"/>
    </xf>
    <xf numFmtId="10" fontId="29" fillId="25" borderId="26" xfId="0" applyNumberFormat="1" applyFont="1" applyFill="1" applyBorder="1" applyAlignment="1">
      <alignment horizontal="center" vertical="center"/>
    </xf>
    <xf numFmtId="0" fontId="29" fillId="0" borderId="0" xfId="0" applyFont="1" applyFill="1" applyBorder="1" applyAlignment="1">
      <alignment horizontal="center" vertical="center"/>
    </xf>
    <xf numFmtId="0" fontId="48" fillId="25" borderId="28" xfId="0" applyFont="1" applyFill="1" applyBorder="1" applyAlignment="1">
      <alignment horizontal="right" vertical="center"/>
    </xf>
    <xf numFmtId="0" fontId="48" fillId="25" borderId="30" xfId="0" applyFont="1" applyFill="1" applyBorder="1" applyAlignment="1">
      <alignment horizontal="right" vertical="center"/>
    </xf>
    <xf numFmtId="0" fontId="51" fillId="25" borderId="29" xfId="0" applyFont="1" applyFill="1" applyBorder="1" applyAlignment="1">
      <alignment horizontal="center" vertical="center"/>
    </xf>
    <xf numFmtId="0" fontId="51" fillId="25" borderId="31" xfId="0" applyFont="1" applyFill="1" applyBorder="1" applyAlignment="1">
      <alignment horizontal="center" vertical="center"/>
    </xf>
    <xf numFmtId="3" fontId="29" fillId="25" borderId="18" xfId="0" applyNumberFormat="1" applyFont="1" applyFill="1" applyBorder="1" applyAlignment="1">
      <alignment horizontal="left" vertical="top"/>
    </xf>
    <xf numFmtId="3" fontId="29" fillId="25" borderId="28" xfId="0" applyNumberFormat="1" applyFont="1" applyFill="1" applyBorder="1" applyAlignment="1">
      <alignment horizontal="left" vertical="top"/>
    </xf>
    <xf numFmtId="3" fontId="29" fillId="25" borderId="29" xfId="0" applyNumberFormat="1" applyFont="1" applyFill="1" applyBorder="1" applyAlignment="1">
      <alignment horizontal="left" vertical="top"/>
    </xf>
    <xf numFmtId="3" fontId="29" fillId="25" borderId="20" xfId="0" applyNumberFormat="1" applyFont="1" applyFill="1" applyBorder="1" applyAlignment="1">
      <alignment horizontal="left" vertical="top"/>
    </xf>
    <xf numFmtId="3" fontId="29" fillId="25" borderId="30" xfId="0" applyNumberFormat="1" applyFont="1" applyFill="1" applyBorder="1" applyAlignment="1">
      <alignment horizontal="left" vertical="top"/>
    </xf>
    <xf numFmtId="3" fontId="29" fillId="25" borderId="31" xfId="0" applyNumberFormat="1" applyFont="1" applyFill="1" applyBorder="1" applyAlignment="1">
      <alignment horizontal="left" vertical="top"/>
    </xf>
    <xf numFmtId="0" fontId="29" fillId="25" borderId="18" xfId="0" applyFont="1" applyFill="1" applyBorder="1" applyAlignment="1">
      <alignment horizontal="left" vertical="top"/>
    </xf>
    <xf numFmtId="0" fontId="29" fillId="25" borderId="28" xfId="0" applyFont="1" applyFill="1" applyBorder="1" applyAlignment="1">
      <alignment horizontal="left" vertical="top"/>
    </xf>
    <xf numFmtId="0" fontId="29" fillId="25" borderId="29" xfId="0" applyFont="1" applyFill="1" applyBorder="1" applyAlignment="1">
      <alignment horizontal="left" vertical="top"/>
    </xf>
    <xf numFmtId="0" fontId="29" fillId="25" borderId="20" xfId="0" applyFont="1" applyFill="1" applyBorder="1" applyAlignment="1">
      <alignment horizontal="left" vertical="top"/>
    </xf>
    <xf numFmtId="0" fontId="29" fillId="25" borderId="30" xfId="0" applyFont="1" applyFill="1" applyBorder="1" applyAlignment="1">
      <alignment horizontal="left" vertical="top"/>
    </xf>
    <xf numFmtId="0" fontId="29" fillId="25" borderId="31" xfId="0" applyFont="1" applyFill="1" applyBorder="1" applyAlignment="1">
      <alignment horizontal="left" vertical="top"/>
    </xf>
    <xf numFmtId="0" fontId="47" fillId="25" borderId="26" xfId="0" applyFont="1" applyFill="1" applyBorder="1" applyAlignment="1">
      <alignment horizontal="right" vertical="center"/>
    </xf>
    <xf numFmtId="0" fontId="47" fillId="25" borderId="25" xfId="0" applyFont="1" applyFill="1" applyBorder="1" applyAlignment="1">
      <alignment horizontal="right" vertical="center" wrapText="1"/>
    </xf>
    <xf numFmtId="0" fontId="47" fillId="25" borderId="34" xfId="0" applyFont="1" applyFill="1" applyBorder="1" applyAlignment="1">
      <alignment horizontal="right" vertical="center" wrapText="1"/>
    </xf>
    <xf numFmtId="0" fontId="47" fillId="25" borderId="26" xfId="0" applyFont="1" applyFill="1" applyBorder="1" applyAlignment="1">
      <alignment horizontal="right" vertical="center" wrapText="1"/>
    </xf>
    <xf numFmtId="3" fontId="29" fillId="25" borderId="25" xfId="0" applyNumberFormat="1" applyFont="1" applyFill="1" applyBorder="1" applyAlignment="1">
      <alignment horizontal="center" vertical="center"/>
    </xf>
    <xf numFmtId="3" fontId="29" fillId="25" borderId="34" xfId="0" applyNumberFormat="1" applyFont="1" applyFill="1" applyBorder="1" applyAlignment="1">
      <alignment horizontal="center" vertical="center"/>
    </xf>
    <xf numFmtId="3" fontId="29" fillId="25" borderId="26" xfId="0" applyNumberFormat="1" applyFont="1" applyFill="1" applyBorder="1" applyAlignment="1">
      <alignment horizontal="center" vertical="center"/>
    </xf>
    <xf numFmtId="14" fontId="29" fillId="0" borderId="13" xfId="0" applyNumberFormat="1" applyFont="1" applyFill="1" applyBorder="1" applyAlignment="1">
      <alignment horizontal="center" vertical="center"/>
    </xf>
    <xf numFmtId="0" fontId="29" fillId="0" borderId="13" xfId="0" applyFont="1" applyFill="1" applyBorder="1" applyAlignment="1">
      <alignment horizontal="center" vertical="center"/>
    </xf>
    <xf numFmtId="0" fontId="51" fillId="25" borderId="18" xfId="0" applyFont="1" applyFill="1" applyBorder="1" applyAlignment="1">
      <alignment horizontal="right" vertical="center" wrapText="1"/>
    </xf>
    <xf numFmtId="0" fontId="51" fillId="25" borderId="28" xfId="0" applyFont="1" applyFill="1" applyBorder="1" applyAlignment="1">
      <alignment horizontal="right" vertical="center" wrapText="1"/>
    </xf>
    <xf numFmtId="0" fontId="51" fillId="25" borderId="20" xfId="0" applyFont="1" applyFill="1" applyBorder="1" applyAlignment="1">
      <alignment horizontal="right" vertical="center" wrapText="1"/>
    </xf>
    <xf numFmtId="0" fontId="51" fillId="25" borderId="30" xfId="0" applyFont="1" applyFill="1" applyBorder="1" applyAlignment="1">
      <alignment horizontal="right" vertical="center" wrapText="1"/>
    </xf>
    <xf numFmtId="166" fontId="29" fillId="25" borderId="25" xfId="0" applyNumberFormat="1" applyFont="1" applyFill="1" applyBorder="1" applyAlignment="1">
      <alignment horizontal="center" vertical="center"/>
    </xf>
    <xf numFmtId="166" fontId="29" fillId="25" borderId="34" xfId="0" applyNumberFormat="1" applyFont="1" applyFill="1" applyBorder="1" applyAlignment="1">
      <alignment horizontal="center" vertical="center"/>
    </xf>
    <xf numFmtId="166" fontId="29" fillId="25" borderId="26" xfId="0" applyNumberFormat="1" applyFont="1" applyFill="1" applyBorder="1" applyAlignment="1">
      <alignment horizontal="center" vertical="center"/>
    </xf>
    <xf numFmtId="3" fontId="29" fillId="25" borderId="32" xfId="0" applyNumberFormat="1" applyFont="1" applyFill="1" applyBorder="1" applyAlignment="1">
      <alignment horizontal="center" vertical="center" wrapText="1"/>
    </xf>
    <xf numFmtId="3" fontId="29" fillId="25" borderId="33" xfId="0" applyNumberFormat="1" applyFont="1" applyFill="1" applyBorder="1" applyAlignment="1">
      <alignment horizontal="center" vertical="center" wrapText="1"/>
    </xf>
    <xf numFmtId="0" fontId="29" fillId="25" borderId="32" xfId="0" applyFont="1" applyFill="1" applyBorder="1" applyAlignment="1">
      <alignment horizontal="center" vertical="center"/>
    </xf>
    <xf numFmtId="0" fontId="29" fillId="25" borderId="33" xfId="0" applyFont="1" applyFill="1" applyBorder="1" applyAlignment="1">
      <alignment horizontal="center" vertical="center"/>
    </xf>
    <xf numFmtId="0" fontId="51" fillId="25" borderId="25" xfId="0" applyFont="1" applyFill="1" applyBorder="1" applyAlignment="1">
      <alignment horizontal="right" vertical="center" wrapText="1"/>
    </xf>
    <xf numFmtId="0" fontId="51" fillId="25" borderId="34" xfId="0" applyFont="1" applyFill="1" applyBorder="1" applyAlignment="1">
      <alignment horizontal="right" vertical="center" wrapText="1"/>
    </xf>
    <xf numFmtId="0" fontId="51" fillId="25" borderId="26" xfId="0" applyFont="1" applyFill="1" applyBorder="1" applyAlignment="1">
      <alignment horizontal="right" vertical="center" wrapText="1"/>
    </xf>
    <xf numFmtId="0" fontId="51" fillId="25" borderId="25" xfId="0" applyFont="1" applyFill="1" applyBorder="1" applyAlignment="1">
      <alignment horizontal="right" vertical="center"/>
    </xf>
    <xf numFmtId="0" fontId="51" fillId="25" borderId="34" xfId="0" applyFont="1" applyFill="1" applyBorder="1" applyAlignment="1">
      <alignment horizontal="right" vertical="center"/>
    </xf>
    <xf numFmtId="170" fontId="29" fillId="25" borderId="25" xfId="0" applyNumberFormat="1" applyFont="1" applyFill="1" applyBorder="1" applyAlignment="1">
      <alignment horizontal="center" vertical="center"/>
    </xf>
    <xf numFmtId="170" fontId="29" fillId="25" borderId="34" xfId="0" applyNumberFormat="1" applyFont="1" applyFill="1" applyBorder="1" applyAlignment="1">
      <alignment horizontal="center" vertical="center"/>
    </xf>
    <xf numFmtId="170" fontId="29" fillId="25" borderId="26" xfId="0" applyNumberFormat="1" applyFont="1" applyFill="1" applyBorder="1" applyAlignment="1">
      <alignment horizontal="center" vertical="center"/>
    </xf>
    <xf numFmtId="14" fontId="47" fillId="25" borderId="25" xfId="0" applyNumberFormat="1" applyFont="1" applyFill="1" applyBorder="1" applyAlignment="1">
      <alignment horizontal="center" vertical="center"/>
    </xf>
    <xf numFmtId="14" fontId="47" fillId="25" borderId="34" xfId="0" applyNumberFormat="1" applyFont="1" applyFill="1" applyBorder="1" applyAlignment="1">
      <alignment horizontal="center" vertical="center"/>
    </xf>
    <xf numFmtId="14" fontId="47" fillId="25" borderId="26" xfId="0" applyNumberFormat="1" applyFont="1" applyFill="1" applyBorder="1" applyAlignment="1">
      <alignment horizontal="center" vertical="center"/>
    </xf>
    <xf numFmtId="0" fontId="5" fillId="0" borderId="0" xfId="0" applyFont="1" applyFill="1" applyBorder="1" applyAlignment="1">
      <alignment horizontal="right" vertical="top"/>
    </xf>
    <xf numFmtId="0" fontId="5" fillId="0" borderId="22" xfId="0" applyFont="1" applyFill="1" applyBorder="1" applyAlignment="1">
      <alignment horizontal="right" vertical="top"/>
    </xf>
    <xf numFmtId="0" fontId="58" fillId="0" borderId="0" xfId="0" applyFont="1" applyBorder="1" applyAlignment="1">
      <alignment horizontal="right" vertical="center" wrapText="1"/>
    </xf>
    <xf numFmtId="0" fontId="5" fillId="0" borderId="0" xfId="0" applyFont="1" applyBorder="1" applyAlignment="1">
      <alignment horizontal="right" vertical="top"/>
    </xf>
    <xf numFmtId="0" fontId="5" fillId="0" borderId="22" xfId="0" applyFont="1" applyBorder="1" applyAlignment="1">
      <alignment horizontal="right" vertical="top"/>
    </xf>
    <xf numFmtId="2" fontId="29" fillId="25" borderId="18" xfId="0" applyNumberFormat="1" applyFont="1" applyFill="1" applyBorder="1" applyAlignment="1">
      <alignment horizontal="left" vertical="top" wrapText="1"/>
    </xf>
    <xf numFmtId="2" fontId="29" fillId="25" borderId="28" xfId="0" applyNumberFormat="1" applyFont="1" applyFill="1" applyBorder="1" applyAlignment="1">
      <alignment horizontal="left" vertical="top" wrapText="1"/>
    </xf>
    <xf numFmtId="2" fontId="29" fillId="25" borderId="29" xfId="0" applyNumberFormat="1" applyFont="1" applyFill="1" applyBorder="1" applyAlignment="1">
      <alignment horizontal="left" vertical="top" wrapText="1"/>
    </xf>
    <xf numFmtId="2" fontId="29" fillId="25" borderId="20" xfId="0" applyNumberFormat="1" applyFont="1" applyFill="1" applyBorder="1" applyAlignment="1">
      <alignment horizontal="left" vertical="top" wrapText="1"/>
    </xf>
    <xf numFmtId="2" fontId="29" fillId="25" borderId="30" xfId="0" applyNumberFormat="1" applyFont="1" applyFill="1" applyBorder="1" applyAlignment="1">
      <alignment horizontal="left" vertical="top" wrapText="1"/>
    </xf>
    <xf numFmtId="2" fontId="29" fillId="25" borderId="31" xfId="0" applyNumberFormat="1" applyFont="1" applyFill="1" applyBorder="1" applyAlignment="1">
      <alignment horizontal="left" vertical="top" wrapText="1"/>
    </xf>
    <xf numFmtId="0" fontId="55" fillId="25" borderId="25" xfId="0" applyFont="1" applyFill="1" applyBorder="1" applyAlignment="1">
      <alignment horizontal="center" vertical="center"/>
    </xf>
    <xf numFmtId="0" fontId="55" fillId="25" borderId="34" xfId="0" applyFont="1" applyFill="1" applyBorder="1" applyAlignment="1">
      <alignment horizontal="center" vertical="center"/>
    </xf>
    <xf numFmtId="0" fontId="55" fillId="25" borderId="26" xfId="0" applyFont="1" applyFill="1" applyBorder="1" applyAlignment="1">
      <alignment horizontal="center" vertical="center"/>
    </xf>
    <xf numFmtId="0" fontId="40" fillId="24" borderId="0" xfId="0" applyFont="1" applyFill="1" applyBorder="1" applyAlignment="1">
      <alignment horizontal="right" vertical="top"/>
    </xf>
    <xf numFmtId="0" fontId="40" fillId="24" borderId="22" xfId="0" applyFont="1" applyFill="1" applyBorder="1" applyAlignment="1">
      <alignment horizontal="right" vertical="top"/>
    </xf>
    <xf numFmtId="0" fontId="58" fillId="0" borderId="0" xfId="0" applyFont="1" applyBorder="1" applyAlignment="1">
      <alignment horizontal="right" vertical="center"/>
    </xf>
    <xf numFmtId="0" fontId="58" fillId="0" borderId="22" xfId="0" applyFont="1" applyBorder="1" applyAlignment="1">
      <alignment horizontal="right" vertical="center"/>
    </xf>
    <xf numFmtId="0" fontId="34" fillId="25" borderId="18" xfId="0" applyFont="1" applyFill="1" applyBorder="1" applyAlignment="1">
      <alignment horizontal="left" vertical="top" wrapText="1"/>
    </xf>
    <xf numFmtId="0" fontId="34" fillId="25" borderId="28" xfId="0" applyFont="1" applyFill="1" applyBorder="1" applyAlignment="1">
      <alignment horizontal="left" vertical="top" wrapText="1"/>
    </xf>
    <xf numFmtId="0" fontId="34" fillId="25" borderId="29" xfId="0" applyFont="1" applyFill="1" applyBorder="1" applyAlignment="1">
      <alignment horizontal="left" vertical="top" wrapText="1"/>
    </xf>
    <xf numFmtId="0" fontId="34" fillId="25" borderId="19" xfId="0" applyFont="1" applyFill="1" applyBorder="1" applyAlignment="1">
      <alignment horizontal="left" vertical="top" wrapText="1"/>
    </xf>
    <xf numFmtId="0" fontId="34" fillId="25" borderId="0" xfId="0" applyFont="1" applyFill="1" applyBorder="1" applyAlignment="1">
      <alignment horizontal="left" vertical="top" wrapText="1"/>
    </xf>
    <xf numFmtId="0" fontId="34" fillId="25" borderId="22" xfId="0" applyFont="1" applyFill="1" applyBorder="1" applyAlignment="1">
      <alignment horizontal="left" vertical="top" wrapText="1"/>
    </xf>
    <xf numFmtId="0" fontId="34" fillId="25" borderId="20" xfId="0" applyFont="1" applyFill="1" applyBorder="1" applyAlignment="1">
      <alignment horizontal="left" vertical="top" wrapText="1"/>
    </xf>
    <xf numFmtId="0" fontId="34" fillId="25" borderId="30" xfId="0" applyFont="1" applyFill="1" applyBorder="1" applyAlignment="1">
      <alignment horizontal="left" vertical="top" wrapText="1"/>
    </xf>
    <xf numFmtId="0" fontId="34" fillId="25" borderId="31" xfId="0" applyFont="1" applyFill="1" applyBorder="1" applyAlignment="1">
      <alignment horizontal="left" vertical="top" wrapText="1"/>
    </xf>
    <xf numFmtId="2" fontId="29" fillId="25" borderId="18" xfId="0" applyNumberFormat="1" applyFont="1" applyFill="1" applyBorder="1" applyAlignment="1">
      <alignment horizontal="left" vertical="top"/>
    </xf>
    <xf numFmtId="2" fontId="29" fillId="25" borderId="28" xfId="0" applyNumberFormat="1" applyFont="1" applyFill="1" applyBorder="1" applyAlignment="1">
      <alignment horizontal="left" vertical="top"/>
    </xf>
    <xf numFmtId="2" fontId="29" fillId="25" borderId="29" xfId="0" applyNumberFormat="1" applyFont="1" applyFill="1" applyBorder="1" applyAlignment="1">
      <alignment horizontal="left" vertical="top"/>
    </xf>
    <xf numFmtId="2" fontId="29" fillId="25" borderId="20" xfId="0" applyNumberFormat="1" applyFont="1" applyFill="1" applyBorder="1" applyAlignment="1">
      <alignment horizontal="left" vertical="top"/>
    </xf>
    <xf numFmtId="2" fontId="29" fillId="25" borderId="30" xfId="0" applyNumberFormat="1" applyFont="1" applyFill="1" applyBorder="1" applyAlignment="1">
      <alignment horizontal="left" vertical="top"/>
    </xf>
    <xf numFmtId="2" fontId="29" fillId="25" borderId="31" xfId="0" applyNumberFormat="1" applyFont="1" applyFill="1" applyBorder="1" applyAlignment="1">
      <alignment horizontal="left" vertical="top"/>
    </xf>
    <xf numFmtId="2" fontId="29" fillId="25" borderId="0" xfId="0" applyNumberFormat="1" applyFont="1" applyFill="1" applyBorder="1" applyAlignment="1">
      <alignment horizontal="center" vertical="center"/>
    </xf>
    <xf numFmtId="0" fontId="47" fillId="25" borderId="25" xfId="0" applyFont="1" applyFill="1" applyBorder="1" applyAlignment="1">
      <alignment horizontal="center" vertical="center" wrapText="1"/>
    </xf>
    <xf numFmtId="0" fontId="0" fillId="25" borderId="34" xfId="0" applyFill="1" applyBorder="1"/>
    <xf numFmtId="0" fontId="0" fillId="25" borderId="26" xfId="0" applyFill="1" applyBorder="1"/>
    <xf numFmtId="0" fontId="47" fillId="25" borderId="34" xfId="0" applyFont="1" applyFill="1" applyBorder="1" applyAlignment="1">
      <alignment horizontal="center" vertical="center" wrapText="1"/>
    </xf>
    <xf numFmtId="0" fontId="47" fillId="25" borderId="26" xfId="0" applyFont="1" applyFill="1" applyBorder="1" applyAlignment="1">
      <alignment horizontal="center" vertical="center" wrapText="1"/>
    </xf>
    <xf numFmtId="0" fontId="51" fillId="25" borderId="34" xfId="0" applyFont="1" applyFill="1" applyBorder="1" applyAlignment="1">
      <alignment horizontal="center" vertical="center"/>
    </xf>
    <xf numFmtId="0" fontId="32" fillId="25" borderId="0" xfId="0" applyFont="1" applyFill="1" applyBorder="1" applyAlignment="1">
      <alignment horizontal="center" vertical="center"/>
    </xf>
    <xf numFmtId="0" fontId="29" fillId="25" borderId="0" xfId="0" applyFont="1" applyFill="1" applyBorder="1" applyAlignment="1">
      <alignment horizontal="center"/>
    </xf>
    <xf numFmtId="2" fontId="29" fillId="24" borderId="0" xfId="0" applyNumberFormat="1" applyFont="1" applyFill="1" applyBorder="1" applyAlignment="1">
      <alignment horizontal="center" vertical="center"/>
    </xf>
    <xf numFmtId="2" fontId="29" fillId="25" borderId="25" xfId="0" applyNumberFormat="1" applyFont="1" applyFill="1" applyBorder="1" applyAlignment="1">
      <alignment horizontal="center" vertical="center"/>
    </xf>
    <xf numFmtId="2" fontId="29" fillId="25" borderId="26" xfId="0" applyNumberFormat="1" applyFont="1" applyFill="1" applyBorder="1" applyAlignment="1">
      <alignment horizontal="center" vertical="center"/>
    </xf>
    <xf numFmtId="0" fontId="51" fillId="25" borderId="18" xfId="0" applyFont="1" applyFill="1" applyBorder="1" applyAlignment="1">
      <alignment horizontal="right" vertical="center"/>
    </xf>
    <xf numFmtId="0" fontId="51" fillId="25" borderId="28" xfId="0" applyFont="1" applyFill="1" applyBorder="1" applyAlignment="1">
      <alignment horizontal="right" vertical="center"/>
    </xf>
    <xf numFmtId="0" fontId="51" fillId="25" borderId="19" xfId="0" applyFont="1" applyFill="1" applyBorder="1" applyAlignment="1">
      <alignment horizontal="right" vertical="center"/>
    </xf>
    <xf numFmtId="0" fontId="51" fillId="25" borderId="0" xfId="0" applyFont="1" applyFill="1" applyBorder="1" applyAlignment="1">
      <alignment horizontal="right" vertical="center"/>
    </xf>
    <xf numFmtId="0" fontId="51" fillId="25" borderId="20" xfId="0" applyFont="1" applyFill="1" applyBorder="1" applyAlignment="1">
      <alignment horizontal="right" vertical="center"/>
    </xf>
    <xf numFmtId="0" fontId="51" fillId="25" borderId="30" xfId="0" applyFont="1" applyFill="1" applyBorder="1" applyAlignment="1">
      <alignment horizontal="right" vertical="center"/>
    </xf>
    <xf numFmtId="0" fontId="51" fillId="25" borderId="22" xfId="0" applyFont="1" applyFill="1" applyBorder="1" applyAlignment="1">
      <alignment horizontal="center" vertical="center"/>
    </xf>
    <xf numFmtId="0" fontId="29" fillId="25" borderId="25" xfId="0" applyFont="1" applyFill="1" applyBorder="1" applyAlignment="1">
      <alignment horizontal="right" vertical="center"/>
    </xf>
    <xf numFmtId="0" fontId="29" fillId="25" borderId="34" xfId="0" applyFont="1" applyFill="1" applyBorder="1" applyAlignment="1">
      <alignment horizontal="right" vertical="center"/>
    </xf>
    <xf numFmtId="0" fontId="29" fillId="25" borderId="26" xfId="0" applyFont="1" applyFill="1" applyBorder="1" applyAlignment="1">
      <alignment horizontal="right" vertical="center"/>
    </xf>
    <xf numFmtId="0" fontId="57" fillId="25" borderId="25" xfId="0" applyFont="1" applyFill="1" applyBorder="1" applyAlignment="1">
      <alignment horizontal="right" vertical="center"/>
    </xf>
    <xf numFmtId="0" fontId="57" fillId="25" borderId="34" xfId="0" applyFont="1" applyFill="1" applyBorder="1" applyAlignment="1">
      <alignment horizontal="right" vertical="center"/>
    </xf>
    <xf numFmtId="3" fontId="29" fillId="0" borderId="0" xfId="0" applyNumberFormat="1" applyFont="1" applyFill="1" applyBorder="1" applyAlignment="1">
      <alignment horizontal="center"/>
    </xf>
    <xf numFmtId="0" fontId="51" fillId="25" borderId="26" xfId="0" applyFont="1" applyFill="1" applyBorder="1" applyAlignment="1">
      <alignment horizontal="right" vertical="center"/>
    </xf>
    <xf numFmtId="0" fontId="58" fillId="24" borderId="0" xfId="0" applyFont="1" applyFill="1" applyBorder="1" applyAlignment="1">
      <alignment horizontal="right" vertical="center"/>
    </xf>
    <xf numFmtId="0" fontId="58" fillId="24" borderId="22" xfId="0" applyFont="1" applyFill="1" applyBorder="1" applyAlignment="1">
      <alignment horizontal="right" vertical="center"/>
    </xf>
    <xf numFmtId="0" fontId="58" fillId="24" borderId="0" xfId="0" applyFont="1" applyFill="1" applyBorder="1" applyAlignment="1">
      <alignment horizontal="right"/>
    </xf>
    <xf numFmtId="0" fontId="58" fillId="0" borderId="0" xfId="0" applyFont="1" applyBorder="1" applyAlignment="1">
      <alignment horizontal="right" vertical="top" wrapText="1"/>
    </xf>
    <xf numFmtId="0" fontId="58" fillId="0" borderId="22" xfId="0" applyFont="1" applyBorder="1" applyAlignment="1">
      <alignment horizontal="right" vertical="top" wrapText="1"/>
    </xf>
    <xf numFmtId="0" fontId="2" fillId="0" borderId="0" xfId="0" applyFont="1" applyFill="1" applyBorder="1" applyAlignment="1">
      <alignment horizontal="left" vertical="center"/>
    </xf>
    <xf numFmtId="0" fontId="2" fillId="0" borderId="22" xfId="0" applyFont="1" applyFill="1" applyBorder="1" applyAlignment="1">
      <alignment horizontal="left" vertical="center"/>
    </xf>
    <xf numFmtId="0" fontId="2" fillId="0" borderId="19" xfId="0" applyFont="1" applyFill="1" applyBorder="1" applyAlignment="1">
      <alignment horizontal="left" vertical="center"/>
    </xf>
    <xf numFmtId="0" fontId="2" fillId="0" borderId="0" xfId="0" applyFont="1" applyFill="1" applyBorder="1" applyAlignment="1">
      <alignment horizontal="right" vertical="center"/>
    </xf>
    <xf numFmtId="0" fontId="2" fillId="0" borderId="22" xfId="0" applyFont="1" applyFill="1" applyBorder="1" applyAlignment="1">
      <alignment horizontal="right" vertical="center"/>
    </xf>
    <xf numFmtId="0" fontId="68" fillId="25" borderId="25" xfId="0" applyFont="1" applyFill="1" applyBorder="1" applyAlignment="1">
      <alignment horizontal="right" vertical="center"/>
    </xf>
    <xf numFmtId="0" fontId="68" fillId="25" borderId="34" xfId="0" applyFont="1" applyFill="1" applyBorder="1" applyAlignment="1">
      <alignment horizontal="right" vertical="center"/>
    </xf>
    <xf numFmtId="0" fontId="68" fillId="25" borderId="26" xfId="0" applyFont="1" applyFill="1" applyBorder="1" applyAlignment="1">
      <alignment horizontal="right" vertical="center"/>
    </xf>
    <xf numFmtId="0" fontId="68" fillId="25" borderId="25" xfId="0" applyFont="1" applyFill="1" applyBorder="1" applyAlignment="1">
      <alignment horizontal="right" vertical="center" wrapText="1"/>
    </xf>
    <xf numFmtId="0" fontId="68" fillId="25" borderId="34" xfId="0" applyFont="1" applyFill="1" applyBorder="1" applyAlignment="1">
      <alignment horizontal="right" vertical="center" wrapText="1"/>
    </xf>
    <xf numFmtId="0" fontId="69" fillId="25" borderId="25" xfId="0" applyFont="1" applyFill="1" applyBorder="1" applyAlignment="1">
      <alignment horizontal="right" vertical="center"/>
    </xf>
    <xf numFmtId="0" fontId="69" fillId="25" borderId="34" xfId="0" applyFont="1" applyFill="1" applyBorder="1" applyAlignment="1">
      <alignment horizontal="right" vertical="center"/>
    </xf>
    <xf numFmtId="0" fontId="69" fillId="25" borderId="18" xfId="0" applyFont="1" applyFill="1" applyBorder="1" applyAlignment="1">
      <alignment horizontal="right" vertical="center"/>
    </xf>
    <xf numFmtId="0" fontId="69" fillId="25" borderId="28" xfId="0" applyFont="1" applyFill="1" applyBorder="1" applyAlignment="1">
      <alignment horizontal="right" vertical="center"/>
    </xf>
    <xf numFmtId="0" fontId="69" fillId="25" borderId="19" xfId="0" applyFont="1" applyFill="1" applyBorder="1" applyAlignment="1">
      <alignment horizontal="right" vertical="center"/>
    </xf>
    <xf numFmtId="0" fontId="69" fillId="25" borderId="0" xfId="0" applyFont="1" applyFill="1" applyBorder="1" applyAlignment="1">
      <alignment horizontal="right" vertical="center"/>
    </xf>
    <xf numFmtId="0" fontId="69" fillId="25" borderId="20" xfId="0" applyFont="1" applyFill="1" applyBorder="1" applyAlignment="1">
      <alignment horizontal="right" vertical="center"/>
    </xf>
    <xf numFmtId="0" fontId="69" fillId="25" borderId="30" xfId="0" applyFont="1" applyFill="1" applyBorder="1" applyAlignment="1">
      <alignment horizontal="right" vertical="center"/>
    </xf>
    <xf numFmtId="0" fontId="68" fillId="25" borderId="29" xfId="0" applyFont="1" applyFill="1" applyBorder="1" applyAlignment="1">
      <alignment horizontal="center" vertical="center"/>
    </xf>
    <xf numFmtId="0" fontId="68" fillId="25" borderId="22" xfId="0" applyFont="1" applyFill="1" applyBorder="1" applyAlignment="1">
      <alignment horizontal="center" vertical="center"/>
    </xf>
    <xf numFmtId="0" fontId="68" fillId="25" borderId="31" xfId="0" applyFont="1" applyFill="1" applyBorder="1" applyAlignment="1">
      <alignment horizontal="center" vertical="center"/>
    </xf>
    <xf numFmtId="0" fontId="29" fillId="25" borderId="28" xfId="0" applyFont="1" applyFill="1" applyBorder="1" applyAlignment="1">
      <alignment horizontal="justify" vertical="top" wrapText="1"/>
    </xf>
    <xf numFmtId="0" fontId="29" fillId="25" borderId="29" xfId="0" applyFont="1" applyFill="1" applyBorder="1" applyAlignment="1">
      <alignment horizontal="justify" vertical="top" wrapText="1"/>
    </xf>
    <xf numFmtId="0" fontId="29" fillId="25" borderId="19" xfId="0" applyFont="1" applyFill="1" applyBorder="1" applyAlignment="1">
      <alignment horizontal="justify" vertical="top" wrapText="1"/>
    </xf>
    <xf numFmtId="0" fontId="29" fillId="25" borderId="0" xfId="0" applyFont="1" applyFill="1" applyBorder="1" applyAlignment="1">
      <alignment horizontal="justify" vertical="top" wrapText="1"/>
    </xf>
    <xf numFmtId="0" fontId="29" fillId="25" borderId="22" xfId="0" applyFont="1" applyFill="1" applyBorder="1" applyAlignment="1">
      <alignment horizontal="justify" vertical="top" wrapText="1"/>
    </xf>
    <xf numFmtId="0" fontId="29" fillId="25" borderId="20" xfId="0" applyFont="1" applyFill="1" applyBorder="1" applyAlignment="1">
      <alignment horizontal="justify" vertical="top" wrapText="1"/>
    </xf>
    <xf numFmtId="0" fontId="29" fillId="25" borderId="30" xfId="0" applyFont="1" applyFill="1" applyBorder="1" applyAlignment="1">
      <alignment horizontal="justify" vertical="top" wrapText="1"/>
    </xf>
    <xf numFmtId="0" fontId="29" fillId="25" borderId="31" xfId="0" applyFont="1" applyFill="1" applyBorder="1" applyAlignment="1">
      <alignment horizontal="justify" vertical="top" wrapText="1"/>
    </xf>
    <xf numFmtId="0" fontId="59" fillId="25" borderId="0" xfId="0" applyFont="1" applyFill="1" applyBorder="1" applyAlignment="1">
      <alignment horizontal="center" vertical="top" wrapText="1"/>
    </xf>
    <xf numFmtId="0" fontId="59" fillId="25" borderId="22" xfId="0" applyFont="1" applyFill="1" applyBorder="1" applyAlignment="1">
      <alignment horizontal="center" vertical="top" wrapText="1"/>
    </xf>
  </cellXfs>
  <cellStyles count="55">
    <cellStyle name="20% - Dekorfärg1" xfId="1"/>
    <cellStyle name="20% - Dekorfärg2" xfId="2"/>
    <cellStyle name="20% - Dekorfärg3" xfId="3"/>
    <cellStyle name="20% - Dekorfärg4" xfId="4"/>
    <cellStyle name="20% - Dekorfärg5" xfId="5"/>
    <cellStyle name="20% - Dekorfärg6" xfId="6"/>
    <cellStyle name="40% - Dekorfärg1" xfId="7"/>
    <cellStyle name="40% - Dekorfärg2" xfId="8"/>
    <cellStyle name="40% - Dekorfärg3" xfId="9"/>
    <cellStyle name="40% - Dekorfärg4" xfId="10"/>
    <cellStyle name="40% - Dekorfärg5" xfId="11"/>
    <cellStyle name="40% - Dekorfärg6" xfId="12"/>
    <cellStyle name="60% - Dekorfärg1" xfId="13"/>
    <cellStyle name="60% - Dekorfärg2" xfId="14"/>
    <cellStyle name="60% - Dekorfärg3" xfId="15"/>
    <cellStyle name="60% - Dekorfärg4" xfId="16"/>
    <cellStyle name="60% - Dekorfärg5" xfId="17"/>
    <cellStyle name="60% - Dekorfärg6" xfId="18"/>
    <cellStyle name="Accent1" xfId="19"/>
    <cellStyle name="Accent2" xfId="20"/>
    <cellStyle name="Accent3" xfId="21"/>
    <cellStyle name="Accent4" xfId="22"/>
    <cellStyle name="Accent5" xfId="23"/>
    <cellStyle name="Accent6" xfId="24"/>
    <cellStyle name="Anteckning" xfId="25"/>
    <cellStyle name="Bad" xfId="26"/>
    <cellStyle name="Beräkning" xfId="27"/>
    <cellStyle name="Bra" xfId="28"/>
    <cellStyle name="Calculation" xfId="29"/>
    <cellStyle name="Check Cell" xfId="30"/>
    <cellStyle name="Dålig" xfId="31"/>
    <cellStyle name="Färg1" xfId="32"/>
    <cellStyle name="Färg2" xfId="33"/>
    <cellStyle name="Färg3" xfId="34"/>
    <cellStyle name="Färg4" xfId="35"/>
    <cellStyle name="Färg5" xfId="36"/>
    <cellStyle name="Färg6" xfId="37"/>
    <cellStyle name="Förklarande text" xfId="38"/>
    <cellStyle name="Good" xfId="39"/>
    <cellStyle name="Indata" xfId="40"/>
    <cellStyle name="Kontrollcell" xfId="41"/>
    <cellStyle name="Länkad cell" xfId="42"/>
    <cellStyle name="Neutral" xfId="43"/>
    <cellStyle name="Normal" xfId="0" builtinId="0"/>
    <cellStyle name="Normal 2" xfId="44"/>
    <cellStyle name="ParaBirimi" xfId="45" builtinId="4"/>
    <cellStyle name="Rubrik" xfId="46"/>
    <cellStyle name="Rubrik 1" xfId="47"/>
    <cellStyle name="Rubrik 2" xfId="48"/>
    <cellStyle name="Rubrik 3" xfId="49"/>
    <cellStyle name="Rubrik 4" xfId="50"/>
    <cellStyle name="Standard_Tabelle1" xfId="51"/>
    <cellStyle name="Summa" xfId="52"/>
    <cellStyle name="Utdata" xfId="53"/>
    <cellStyle name="Varningstext" xfId="5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 Id="rId6" Type="http://schemas.openxmlformats.org/officeDocument/2006/relationships/image" Target="../media/image7.emf"/><Relationship Id="rId5" Type="http://schemas.openxmlformats.org/officeDocument/2006/relationships/image" Target="../media/image6.emf"/><Relationship Id="rId4"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editAs="oneCell">
    <xdr:from>
      <xdr:col>1</xdr:col>
      <xdr:colOff>104775</xdr:colOff>
      <xdr:row>1</xdr:row>
      <xdr:rowOff>0</xdr:rowOff>
    </xdr:from>
    <xdr:to>
      <xdr:col>2</xdr:col>
      <xdr:colOff>1076325</xdr:colOff>
      <xdr:row>5</xdr:row>
      <xdr:rowOff>0</xdr:rowOff>
    </xdr:to>
    <xdr:pic>
      <xdr:nvPicPr>
        <xdr:cNvPr id="28749" name="Picture 9" descr="logoLA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114300"/>
          <a:ext cx="110490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638176</xdr:colOff>
      <xdr:row>7</xdr:row>
      <xdr:rowOff>28575</xdr:rowOff>
    </xdr:from>
    <xdr:to>
      <xdr:col>8</xdr:col>
      <xdr:colOff>66676</xdr:colOff>
      <xdr:row>7</xdr:row>
      <xdr:rowOff>152400</xdr:rowOff>
    </xdr:to>
    <xdr:sp macro="" textlink="">
      <xdr:nvSpPr>
        <xdr:cNvPr id="3" name="AutoShape 286"/>
        <xdr:cNvSpPr>
          <a:spLocks noChangeArrowheads="1"/>
        </xdr:cNvSpPr>
      </xdr:nvSpPr>
      <xdr:spPr bwMode="auto">
        <a:xfrm>
          <a:off x="2809876" y="1190625"/>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523875</xdr:colOff>
      <xdr:row>15</xdr:row>
      <xdr:rowOff>38100</xdr:rowOff>
    </xdr:from>
    <xdr:to>
      <xdr:col>7</xdr:col>
      <xdr:colOff>714375</xdr:colOff>
      <xdr:row>15</xdr:row>
      <xdr:rowOff>161925</xdr:rowOff>
    </xdr:to>
    <xdr:sp macro="" textlink="">
      <xdr:nvSpPr>
        <xdr:cNvPr id="4" name="AutoShape 286"/>
        <xdr:cNvSpPr>
          <a:spLocks noChangeArrowheads="1"/>
        </xdr:cNvSpPr>
      </xdr:nvSpPr>
      <xdr:spPr bwMode="auto">
        <a:xfrm>
          <a:off x="2695575" y="230505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523875</xdr:colOff>
      <xdr:row>34</xdr:row>
      <xdr:rowOff>38100</xdr:rowOff>
    </xdr:from>
    <xdr:to>
      <xdr:col>7</xdr:col>
      <xdr:colOff>714375</xdr:colOff>
      <xdr:row>34</xdr:row>
      <xdr:rowOff>161925</xdr:rowOff>
    </xdr:to>
    <xdr:sp macro="" textlink="">
      <xdr:nvSpPr>
        <xdr:cNvPr id="5" name="AutoShape 286"/>
        <xdr:cNvSpPr>
          <a:spLocks noChangeArrowheads="1"/>
        </xdr:cNvSpPr>
      </xdr:nvSpPr>
      <xdr:spPr bwMode="auto">
        <a:xfrm>
          <a:off x="2695575" y="560070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695325</xdr:colOff>
      <xdr:row>13</xdr:row>
      <xdr:rowOff>28575</xdr:rowOff>
    </xdr:from>
    <xdr:to>
      <xdr:col>8</xdr:col>
      <xdr:colOff>66675</xdr:colOff>
      <xdr:row>13</xdr:row>
      <xdr:rowOff>152400</xdr:rowOff>
    </xdr:to>
    <xdr:sp macro="" textlink="">
      <xdr:nvSpPr>
        <xdr:cNvPr id="2" name="AutoShape 286"/>
        <xdr:cNvSpPr>
          <a:spLocks noChangeArrowheads="1"/>
        </xdr:cNvSpPr>
      </xdr:nvSpPr>
      <xdr:spPr bwMode="auto">
        <a:xfrm>
          <a:off x="3257550" y="201930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685800</xdr:colOff>
      <xdr:row>55</xdr:row>
      <xdr:rowOff>28575</xdr:rowOff>
    </xdr:from>
    <xdr:to>
      <xdr:col>8</xdr:col>
      <xdr:colOff>57150</xdr:colOff>
      <xdr:row>55</xdr:row>
      <xdr:rowOff>152400</xdr:rowOff>
    </xdr:to>
    <xdr:sp macro="" textlink="">
      <xdr:nvSpPr>
        <xdr:cNvPr id="3" name="AutoShape 286"/>
        <xdr:cNvSpPr>
          <a:spLocks noChangeArrowheads="1"/>
        </xdr:cNvSpPr>
      </xdr:nvSpPr>
      <xdr:spPr bwMode="auto">
        <a:xfrm>
          <a:off x="3248025" y="8715375"/>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editAs="oneCell">
    <xdr:from>
      <xdr:col>5</xdr:col>
      <xdr:colOff>180975</xdr:colOff>
      <xdr:row>73</xdr:row>
      <xdr:rowOff>76200</xdr:rowOff>
    </xdr:from>
    <xdr:to>
      <xdr:col>21</xdr:col>
      <xdr:colOff>171450</xdr:colOff>
      <xdr:row>88</xdr:row>
      <xdr:rowOff>66675</xdr:rowOff>
    </xdr:to>
    <xdr:pic>
      <xdr:nvPicPr>
        <xdr:cNvPr id="30114" name="Picture 45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500" y="11782425"/>
          <a:ext cx="4514850" cy="2343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95250</xdr:colOff>
      <xdr:row>115</xdr:row>
      <xdr:rowOff>19050</xdr:rowOff>
    </xdr:from>
    <xdr:to>
      <xdr:col>21</xdr:col>
      <xdr:colOff>304800</xdr:colOff>
      <xdr:row>124</xdr:row>
      <xdr:rowOff>57150</xdr:rowOff>
    </xdr:to>
    <xdr:pic>
      <xdr:nvPicPr>
        <xdr:cNvPr id="30115" name="Picture 45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90775" y="18449925"/>
          <a:ext cx="4733925" cy="149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161925</xdr:colOff>
      <xdr:row>88</xdr:row>
      <xdr:rowOff>38100</xdr:rowOff>
    </xdr:from>
    <xdr:to>
      <xdr:col>21</xdr:col>
      <xdr:colOff>238125</xdr:colOff>
      <xdr:row>115</xdr:row>
      <xdr:rowOff>142875</xdr:rowOff>
    </xdr:to>
    <xdr:pic>
      <xdr:nvPicPr>
        <xdr:cNvPr id="30116" name="Picture 453"/>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457450" y="14097000"/>
          <a:ext cx="4600575" cy="447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47625</xdr:colOff>
      <xdr:row>132</xdr:row>
      <xdr:rowOff>47625</xdr:rowOff>
    </xdr:from>
    <xdr:to>
      <xdr:col>21</xdr:col>
      <xdr:colOff>219075</xdr:colOff>
      <xdr:row>172</xdr:row>
      <xdr:rowOff>142875</xdr:rowOff>
    </xdr:to>
    <xdr:pic>
      <xdr:nvPicPr>
        <xdr:cNvPr id="30117" name="Picture 457"/>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543175" y="21336000"/>
          <a:ext cx="4495800" cy="657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190500</xdr:colOff>
      <xdr:row>174</xdr:row>
      <xdr:rowOff>57150</xdr:rowOff>
    </xdr:from>
    <xdr:to>
      <xdr:col>21</xdr:col>
      <xdr:colOff>257175</xdr:colOff>
      <xdr:row>192</xdr:row>
      <xdr:rowOff>28575</xdr:rowOff>
    </xdr:to>
    <xdr:pic>
      <xdr:nvPicPr>
        <xdr:cNvPr id="30118" name="Picture 458"/>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486025" y="28146375"/>
          <a:ext cx="4591050" cy="3057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95250</xdr:colOff>
      <xdr:row>32</xdr:row>
      <xdr:rowOff>19050</xdr:rowOff>
    </xdr:from>
    <xdr:to>
      <xdr:col>21</xdr:col>
      <xdr:colOff>38100</xdr:colOff>
      <xdr:row>41</xdr:row>
      <xdr:rowOff>47625</xdr:rowOff>
    </xdr:to>
    <xdr:pic>
      <xdr:nvPicPr>
        <xdr:cNvPr id="30119" name="Picture 1183"/>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229225" y="5381625"/>
          <a:ext cx="1628775"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uikfileserver\KALITE_GRUBU\lfs_p\metadata%20-%20core%20questionnaire\Quality\2007%20Reports\Annual%20Reports\IT%20Quality%20report%20-%2020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sApplNT\estat-f2\lfs_p\metadata%20-%20core%20questionnaire\Quality\2007%20Reports\Annual%20Reports\IT%20Quality%20report%20-%20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Page"/>
      <sheetName val="AdministrativeInformation"/>
      <sheetName val="GeneralDescription"/>
      <sheetName val="AvailabilityQuarterly"/>
      <sheetName val="AvailabilityAnnual"/>
      <sheetName val="Relevance"/>
      <sheetName val="SamplingErrors"/>
      <sheetName val="FrameErrors"/>
      <sheetName val="MeasurementErrors"/>
      <sheetName val="ProcessingErrors"/>
      <sheetName val="NonResponseErrors"/>
      <sheetName val="NonResponseMethods"/>
      <sheetName val="RegisterErrors"/>
      <sheetName val="Timeliness_Punctuality_LFS"/>
      <sheetName val="Timeliness_Punctuality_UE"/>
      <sheetName val="Accessibility_Clarity"/>
      <sheetName val="ComparabilityOverTime_ok"/>
      <sheetName val="ComparabilityOverSpace"/>
      <sheetName val="AdherenceToEURegulations"/>
      <sheetName val="CoherenceWithNationalAccounts"/>
      <sheetName val="CoherenceWithBusinessStatistics"/>
      <sheetName val="CoherenceWithRegUnemployment"/>
      <sheetName val="Cost_Bur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Page"/>
      <sheetName val="AdministrativeInformation"/>
      <sheetName val="GeneralDescription"/>
      <sheetName val="AvailabilityQuarterly"/>
      <sheetName val="AvailabilityAnnual"/>
      <sheetName val="Relevance"/>
      <sheetName val="SamplingErrors"/>
      <sheetName val="FrameErrors"/>
      <sheetName val="MeasurementErrors"/>
      <sheetName val="ProcessingErrors"/>
      <sheetName val="NonResponseErrors"/>
      <sheetName val="NonResponseMethods"/>
      <sheetName val="RegisterErrors"/>
      <sheetName val="Timeliness_Punctuality_LFS"/>
      <sheetName val="Timeliness_Punctuality_UE"/>
      <sheetName val="Accessibility_Clarity"/>
      <sheetName val="ComparabilityOverTime_ok"/>
      <sheetName val="ComparabilityOverSpace"/>
      <sheetName val="AdherenceToEURegulations"/>
      <sheetName val="CoherenceWithNationalAccounts"/>
      <sheetName val="CoherenceWithBusinessStatistics"/>
      <sheetName val="CoherenceWithRegUnemployment"/>
      <sheetName val="Cost_Bur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tint="0.39997558519241921"/>
  </sheetPr>
  <dimension ref="A1:S67"/>
  <sheetViews>
    <sheetView showGridLines="0" tabSelected="1" zoomScaleNormal="100" workbookViewId="0">
      <selection activeCell="F8" sqref="F8:R9"/>
    </sheetView>
  </sheetViews>
  <sheetFormatPr defaultRowHeight="12.75"/>
  <cols>
    <col min="1" max="1" width="2" style="9" customWidth="1"/>
    <col min="2" max="2" width="2" customWidth="1"/>
    <col min="3" max="3" width="22.5703125" style="2" customWidth="1"/>
    <col min="4" max="4" width="1.5703125" style="2" customWidth="1"/>
    <col min="5" max="5" width="0.85546875" style="2" customWidth="1"/>
    <col min="6" max="6" width="3" style="21" customWidth="1"/>
    <col min="7" max="7" width="1" customWidth="1"/>
    <col min="8" max="8" width="1.42578125" customWidth="1"/>
    <col min="9" max="9" width="8.140625" customWidth="1"/>
    <col min="10" max="10" width="0.85546875" customWidth="1"/>
    <col min="11" max="11" width="15.85546875" customWidth="1"/>
    <col min="12" max="12" width="9.5703125" customWidth="1"/>
    <col min="13" max="13" width="0.5703125" customWidth="1"/>
    <col min="14" max="15" width="9.42578125" customWidth="1"/>
    <col min="16" max="16" width="0.5703125" style="3" customWidth="1"/>
    <col min="17" max="17" width="10.42578125" customWidth="1"/>
    <col min="18" max="18" width="8.42578125" customWidth="1"/>
    <col min="19" max="19" width="2" customWidth="1"/>
  </cols>
  <sheetData>
    <row r="1" spans="1:19" s="9" customFormat="1" ht="9" customHeight="1" thickBot="1">
      <c r="A1" s="49"/>
      <c r="B1" s="41"/>
      <c r="C1" s="50"/>
      <c r="D1" s="50"/>
      <c r="E1" s="50"/>
      <c r="F1" s="40"/>
      <c r="G1" s="41"/>
      <c r="H1" s="41"/>
      <c r="I1" s="41"/>
      <c r="J1" s="41"/>
      <c r="K1" s="41"/>
      <c r="L1" s="41"/>
      <c r="M1" s="41"/>
      <c r="N1" s="41"/>
      <c r="O1" s="41"/>
      <c r="P1" s="42"/>
      <c r="Q1" s="41"/>
      <c r="R1" s="41"/>
      <c r="S1" s="41"/>
    </row>
    <row r="2" spans="1:19" ht="6.75" customHeight="1">
      <c r="A2" s="51"/>
      <c r="B2" s="491"/>
      <c r="C2" s="492"/>
      <c r="D2" s="493"/>
      <c r="E2" s="493"/>
      <c r="F2" s="686" t="s">
        <v>205</v>
      </c>
      <c r="G2" s="686"/>
      <c r="H2" s="686"/>
      <c r="I2" s="686"/>
      <c r="J2" s="686"/>
      <c r="K2" s="686"/>
      <c r="L2" s="686"/>
      <c r="M2" s="686"/>
      <c r="N2" s="686"/>
      <c r="O2" s="686"/>
      <c r="P2" s="686"/>
      <c r="Q2" s="686"/>
      <c r="R2" s="686"/>
      <c r="S2" s="494"/>
    </row>
    <row r="3" spans="1:19" ht="12" customHeight="1">
      <c r="A3" s="51"/>
      <c r="B3" s="495"/>
      <c r="C3" s="496"/>
      <c r="D3" s="496"/>
      <c r="E3" s="496"/>
      <c r="F3" s="687"/>
      <c r="G3" s="687"/>
      <c r="H3" s="687"/>
      <c r="I3" s="687"/>
      <c r="J3" s="687"/>
      <c r="K3" s="687"/>
      <c r="L3" s="687"/>
      <c r="M3" s="687"/>
      <c r="N3" s="687"/>
      <c r="O3" s="687"/>
      <c r="P3" s="687"/>
      <c r="Q3" s="687"/>
      <c r="R3" s="687"/>
      <c r="S3" s="497"/>
    </row>
    <row r="4" spans="1:19" ht="12.75" customHeight="1">
      <c r="A4" s="51"/>
      <c r="B4" s="495"/>
      <c r="C4" s="496"/>
      <c r="D4" s="496"/>
      <c r="E4" s="496"/>
      <c r="F4" s="687"/>
      <c r="G4" s="687"/>
      <c r="H4" s="687"/>
      <c r="I4" s="687"/>
      <c r="J4" s="687"/>
      <c r="K4" s="687"/>
      <c r="L4" s="687"/>
      <c r="M4" s="687"/>
      <c r="N4" s="687"/>
      <c r="O4" s="687"/>
      <c r="P4" s="687"/>
      <c r="Q4" s="687"/>
      <c r="R4" s="687"/>
      <c r="S4" s="497"/>
    </row>
    <row r="5" spans="1:19" ht="20.25" customHeight="1" thickBot="1">
      <c r="A5" s="51"/>
      <c r="B5" s="498"/>
      <c r="C5" s="499"/>
      <c r="D5" s="499"/>
      <c r="E5" s="499"/>
      <c r="F5" s="688" t="s">
        <v>130</v>
      </c>
      <c r="G5" s="688"/>
      <c r="H5" s="688"/>
      <c r="I5" s="688"/>
      <c r="J5" s="688"/>
      <c r="K5" s="688"/>
      <c r="L5" s="688"/>
      <c r="M5" s="688"/>
      <c r="N5" s="688"/>
      <c r="O5" s="688"/>
      <c r="P5" s="688"/>
      <c r="Q5" s="688"/>
      <c r="R5" s="688"/>
      <c r="S5" s="500"/>
    </row>
    <row r="6" spans="1:19" s="3" customFormat="1" ht="6" customHeight="1" thickBot="1">
      <c r="A6" s="53"/>
      <c r="B6" s="33"/>
      <c r="C6" s="374"/>
      <c r="D6" s="374"/>
      <c r="E6" s="374"/>
      <c r="F6" s="375"/>
      <c r="G6" s="375"/>
      <c r="H6" s="375"/>
      <c r="I6" s="375"/>
      <c r="J6" s="375"/>
      <c r="K6" s="375"/>
      <c r="L6" s="375"/>
      <c r="M6" s="375"/>
      <c r="N6" s="375"/>
      <c r="O6" s="375"/>
      <c r="P6" s="375"/>
      <c r="Q6" s="375"/>
      <c r="R6" s="375"/>
      <c r="S6" s="33"/>
    </row>
    <row r="7" spans="1:19" ht="6" customHeight="1">
      <c r="A7" s="51"/>
      <c r="B7" s="49"/>
      <c r="C7" s="50"/>
      <c r="D7" s="50"/>
      <c r="E7" s="50"/>
      <c r="F7" s="40"/>
      <c r="G7" s="41"/>
      <c r="H7" s="41"/>
      <c r="I7" s="41"/>
      <c r="J7" s="41"/>
      <c r="K7" s="41"/>
      <c r="L7" s="41"/>
      <c r="M7" s="41"/>
      <c r="N7" s="41"/>
      <c r="O7" s="41"/>
      <c r="P7" s="42"/>
      <c r="Q7" s="41"/>
      <c r="R7" s="41"/>
      <c r="S7" s="43"/>
    </row>
    <row r="8" spans="1:19" ht="12" customHeight="1">
      <c r="A8" s="51"/>
      <c r="B8" s="51"/>
      <c r="C8" s="628" t="s">
        <v>132</v>
      </c>
      <c r="D8" s="631" t="s">
        <v>1</v>
      </c>
      <c r="E8" s="39"/>
      <c r="F8" s="676" t="s">
        <v>307</v>
      </c>
      <c r="G8" s="677"/>
      <c r="H8" s="677"/>
      <c r="I8" s="677"/>
      <c r="J8" s="677"/>
      <c r="K8" s="677"/>
      <c r="L8" s="677"/>
      <c r="M8" s="677"/>
      <c r="N8" s="677"/>
      <c r="O8" s="677"/>
      <c r="P8" s="677"/>
      <c r="Q8" s="677"/>
      <c r="R8" s="678"/>
      <c r="S8" s="44"/>
    </row>
    <row r="9" spans="1:19" ht="12" customHeight="1">
      <c r="A9" s="51"/>
      <c r="B9" s="51"/>
      <c r="C9" s="630"/>
      <c r="D9" s="633"/>
      <c r="E9" s="39"/>
      <c r="F9" s="679"/>
      <c r="G9" s="680"/>
      <c r="H9" s="680"/>
      <c r="I9" s="680"/>
      <c r="J9" s="680"/>
      <c r="K9" s="680"/>
      <c r="L9" s="680"/>
      <c r="M9" s="680"/>
      <c r="N9" s="680"/>
      <c r="O9" s="680"/>
      <c r="P9" s="680"/>
      <c r="Q9" s="680"/>
      <c r="R9" s="681"/>
      <c r="S9" s="44"/>
    </row>
    <row r="10" spans="1:19" s="3" customFormat="1" ht="6" customHeight="1" thickBot="1">
      <c r="A10" s="53"/>
      <c r="B10" s="188"/>
      <c r="C10" s="376"/>
      <c r="D10" s="377"/>
      <c r="E10" s="282"/>
      <c r="F10" s="448"/>
      <c r="G10" s="448"/>
      <c r="H10" s="448"/>
      <c r="I10" s="448"/>
      <c r="J10" s="448"/>
      <c r="K10" s="448"/>
      <c r="L10" s="448"/>
      <c r="M10" s="448"/>
      <c r="N10" s="448"/>
      <c r="O10" s="448"/>
      <c r="P10" s="448"/>
      <c r="Q10" s="448"/>
      <c r="R10" s="448"/>
      <c r="S10" s="92"/>
    </row>
    <row r="11" spans="1:19" ht="6" customHeight="1" thickBot="1">
      <c r="A11" s="51"/>
      <c r="B11" s="9"/>
      <c r="C11" s="10"/>
      <c r="D11" s="10"/>
      <c r="E11" s="10"/>
      <c r="F11" s="449"/>
      <c r="G11" s="450"/>
      <c r="H11" s="451"/>
      <c r="I11" s="450"/>
      <c r="J11" s="451"/>
      <c r="K11" s="451"/>
      <c r="L11" s="450"/>
      <c r="M11" s="450"/>
      <c r="N11" s="450"/>
      <c r="O11" s="450"/>
      <c r="P11" s="450"/>
      <c r="Q11" s="450"/>
      <c r="R11" s="450"/>
      <c r="S11" s="9"/>
    </row>
    <row r="12" spans="1:19" ht="6" customHeight="1">
      <c r="A12" s="51"/>
      <c r="B12" s="49"/>
      <c r="C12" s="114"/>
      <c r="D12" s="114"/>
      <c r="E12" s="114"/>
      <c r="F12" s="452"/>
      <c r="G12" s="453"/>
      <c r="H12" s="454"/>
      <c r="I12" s="453"/>
      <c r="J12" s="454"/>
      <c r="K12" s="454"/>
      <c r="L12" s="453"/>
      <c r="M12" s="453"/>
      <c r="N12" s="453"/>
      <c r="O12" s="453"/>
      <c r="P12" s="453"/>
      <c r="Q12" s="453"/>
      <c r="R12" s="453"/>
      <c r="S12" s="43"/>
    </row>
    <row r="13" spans="1:19" ht="12" customHeight="1">
      <c r="A13" s="51"/>
      <c r="B13" s="51"/>
      <c r="C13" s="628" t="s">
        <v>133</v>
      </c>
      <c r="D13" s="631" t="s">
        <v>1</v>
      </c>
      <c r="E13" s="39"/>
      <c r="F13" s="676" t="s">
        <v>206</v>
      </c>
      <c r="G13" s="677"/>
      <c r="H13" s="677"/>
      <c r="I13" s="677"/>
      <c r="J13" s="677"/>
      <c r="K13" s="677"/>
      <c r="L13" s="677"/>
      <c r="M13" s="677"/>
      <c r="N13" s="677"/>
      <c r="O13" s="677"/>
      <c r="P13" s="677"/>
      <c r="Q13" s="677"/>
      <c r="R13" s="678"/>
      <c r="S13" s="44"/>
    </row>
    <row r="14" spans="1:19" s="3" customFormat="1" ht="12" customHeight="1">
      <c r="A14" s="53"/>
      <c r="B14" s="53"/>
      <c r="C14" s="630"/>
      <c r="D14" s="633"/>
      <c r="E14" s="39"/>
      <c r="F14" s="679"/>
      <c r="G14" s="680"/>
      <c r="H14" s="680"/>
      <c r="I14" s="680"/>
      <c r="J14" s="680"/>
      <c r="K14" s="680"/>
      <c r="L14" s="680"/>
      <c r="M14" s="680"/>
      <c r="N14" s="680"/>
      <c r="O14" s="680"/>
      <c r="P14" s="680"/>
      <c r="Q14" s="680"/>
      <c r="R14" s="681"/>
      <c r="S14" s="54"/>
    </row>
    <row r="15" spans="1:19" s="38" customFormat="1" ht="6" customHeight="1" thickBot="1">
      <c r="A15" s="58"/>
      <c r="B15" s="149"/>
      <c r="C15" s="126"/>
      <c r="D15" s="119"/>
      <c r="E15" s="129"/>
      <c r="F15" s="455"/>
      <c r="G15" s="455"/>
      <c r="H15" s="455"/>
      <c r="I15" s="455"/>
      <c r="J15" s="455"/>
      <c r="K15" s="455"/>
      <c r="L15" s="455"/>
      <c r="M15" s="455"/>
      <c r="N15" s="455"/>
      <c r="O15" s="455"/>
      <c r="P15" s="455"/>
      <c r="Q15" s="455"/>
      <c r="R15" s="455"/>
      <c r="S15" s="179"/>
    </row>
    <row r="16" spans="1:19" ht="6" customHeight="1" thickBot="1">
      <c r="A16" s="51"/>
      <c r="B16" s="9"/>
      <c r="C16" s="10"/>
      <c r="D16" s="10"/>
      <c r="E16" s="10"/>
      <c r="F16" s="449"/>
      <c r="G16" s="456"/>
      <c r="H16" s="456"/>
      <c r="I16" s="456"/>
      <c r="J16" s="456"/>
      <c r="K16" s="456"/>
      <c r="L16" s="450"/>
      <c r="M16" s="450"/>
      <c r="N16" s="450"/>
      <c r="O16" s="450"/>
      <c r="P16" s="450"/>
      <c r="Q16" s="450"/>
      <c r="R16" s="457"/>
      <c r="S16" s="9"/>
    </row>
    <row r="17" spans="1:19" ht="6" customHeight="1">
      <c r="A17" s="51"/>
      <c r="B17" s="49"/>
      <c r="C17" s="114"/>
      <c r="D17" s="114"/>
      <c r="E17" s="114"/>
      <c r="F17" s="452"/>
      <c r="G17" s="458"/>
      <c r="H17" s="458"/>
      <c r="I17" s="458"/>
      <c r="J17" s="458"/>
      <c r="K17" s="458"/>
      <c r="L17" s="453"/>
      <c r="M17" s="453"/>
      <c r="N17" s="453"/>
      <c r="O17" s="453"/>
      <c r="P17" s="453"/>
      <c r="Q17" s="453"/>
      <c r="R17" s="459"/>
      <c r="S17" s="43"/>
    </row>
    <row r="18" spans="1:19" ht="12" customHeight="1">
      <c r="A18" s="51"/>
      <c r="B18" s="51"/>
      <c r="C18" s="628" t="s">
        <v>134</v>
      </c>
      <c r="D18" s="631" t="s">
        <v>1</v>
      </c>
      <c r="E18" s="39"/>
      <c r="F18" s="676" t="s">
        <v>207</v>
      </c>
      <c r="G18" s="677"/>
      <c r="H18" s="677"/>
      <c r="I18" s="677"/>
      <c r="J18" s="677"/>
      <c r="K18" s="677"/>
      <c r="L18" s="677"/>
      <c r="M18" s="677"/>
      <c r="N18" s="677"/>
      <c r="O18" s="677"/>
      <c r="P18" s="677"/>
      <c r="Q18" s="677"/>
      <c r="R18" s="678"/>
      <c r="S18" s="44"/>
    </row>
    <row r="19" spans="1:19" ht="12" customHeight="1">
      <c r="A19" s="51"/>
      <c r="B19" s="51"/>
      <c r="C19" s="630"/>
      <c r="D19" s="633"/>
      <c r="E19" s="39"/>
      <c r="F19" s="679"/>
      <c r="G19" s="680"/>
      <c r="H19" s="680"/>
      <c r="I19" s="680"/>
      <c r="J19" s="680"/>
      <c r="K19" s="680"/>
      <c r="L19" s="680"/>
      <c r="M19" s="680"/>
      <c r="N19" s="680"/>
      <c r="O19" s="680"/>
      <c r="P19" s="680"/>
      <c r="Q19" s="680"/>
      <c r="R19" s="681"/>
      <c r="S19" s="44"/>
    </row>
    <row r="20" spans="1:19" ht="6" customHeight="1" thickBot="1">
      <c r="A20" s="51"/>
      <c r="B20" s="70"/>
      <c r="C20" s="379"/>
      <c r="D20" s="379"/>
      <c r="E20" s="379"/>
      <c r="F20" s="380"/>
      <c r="G20" s="381"/>
      <c r="H20" s="381"/>
      <c r="I20" s="381"/>
      <c r="J20" s="379"/>
      <c r="K20" s="379"/>
      <c r="L20" s="47"/>
      <c r="M20" s="47"/>
      <c r="N20" s="298"/>
      <c r="O20" s="298"/>
      <c r="P20" s="242"/>
      <c r="Q20" s="298"/>
      <c r="R20" s="298"/>
      <c r="S20" s="48"/>
    </row>
    <row r="21" spans="1:19" ht="6" customHeight="1" thickBot="1">
      <c r="A21" s="51"/>
      <c r="B21" s="9"/>
      <c r="C21" s="10"/>
      <c r="D21" s="10"/>
      <c r="E21" s="10"/>
      <c r="F21" s="55"/>
      <c r="G21" s="56"/>
      <c r="H21" s="56"/>
      <c r="I21" s="56"/>
      <c r="J21" s="10"/>
      <c r="K21" s="10"/>
      <c r="L21" s="9"/>
      <c r="M21" s="9"/>
      <c r="N21" s="57"/>
      <c r="O21" s="57"/>
      <c r="P21" s="14"/>
      <c r="Q21" s="57"/>
      <c r="R21" s="57"/>
      <c r="S21" s="9"/>
    </row>
    <row r="22" spans="1:19" s="38" customFormat="1" ht="4.5" customHeight="1">
      <c r="A22" s="58"/>
      <c r="B22" s="383"/>
      <c r="C22" s="213"/>
      <c r="D22" s="213"/>
      <c r="E22" s="213"/>
      <c r="F22" s="384"/>
      <c r="G22" s="385"/>
      <c r="H22" s="385"/>
      <c r="I22" s="385"/>
      <c r="J22" s="213"/>
      <c r="K22" s="213"/>
      <c r="L22" s="386"/>
      <c r="M22" s="386"/>
      <c r="N22" s="334"/>
      <c r="O22" s="334"/>
      <c r="P22" s="334"/>
      <c r="Q22" s="334"/>
      <c r="R22" s="334"/>
      <c r="S22" s="387"/>
    </row>
    <row r="23" spans="1:19" ht="15.75" customHeight="1">
      <c r="A23" s="51"/>
      <c r="B23" s="51"/>
      <c r="C23" s="10"/>
      <c r="D23" s="10"/>
      <c r="E23" s="10"/>
      <c r="F23" s="55"/>
      <c r="G23" s="56"/>
      <c r="H23" s="56"/>
      <c r="I23" s="56"/>
      <c r="J23" s="10"/>
      <c r="K23" s="10"/>
      <c r="L23" s="9"/>
      <c r="M23" s="9"/>
      <c r="N23" s="684" t="s">
        <v>131</v>
      </c>
      <c r="O23" s="685"/>
      <c r="P23" s="25"/>
      <c r="Q23" s="684" t="s">
        <v>104</v>
      </c>
      <c r="R23" s="685"/>
      <c r="S23" s="44"/>
    </row>
    <row r="24" spans="1:19" ht="24" customHeight="1">
      <c r="A24" s="51"/>
      <c r="B24" s="51"/>
      <c r="C24" s="628" t="s">
        <v>135</v>
      </c>
      <c r="D24" s="631" t="s">
        <v>1</v>
      </c>
      <c r="E24" s="39"/>
      <c r="F24" s="689" t="s">
        <v>208</v>
      </c>
      <c r="G24" s="690"/>
      <c r="H24" s="690"/>
      <c r="I24" s="690"/>
      <c r="J24" s="690"/>
      <c r="K24" s="690"/>
      <c r="L24" s="691"/>
      <c r="M24" s="460"/>
      <c r="N24" s="682" t="s">
        <v>209</v>
      </c>
      <c r="O24" s="683"/>
      <c r="P24" s="461"/>
      <c r="Q24" s="670"/>
      <c r="R24" s="671"/>
      <c r="S24" s="44"/>
    </row>
    <row r="25" spans="1:19" s="38" customFormat="1" ht="6" customHeight="1">
      <c r="A25" s="58"/>
      <c r="B25" s="58"/>
      <c r="C25" s="629"/>
      <c r="D25" s="632"/>
      <c r="E25" s="39"/>
      <c r="F25" s="462"/>
      <c r="G25" s="462"/>
      <c r="H25" s="462"/>
      <c r="I25" s="462"/>
      <c r="J25" s="462"/>
      <c r="K25" s="462"/>
      <c r="L25" s="462"/>
      <c r="M25" s="462"/>
      <c r="N25" s="462"/>
      <c r="O25" s="462"/>
      <c r="P25" s="463"/>
      <c r="Q25" s="672"/>
      <c r="R25" s="673"/>
      <c r="S25" s="59"/>
    </row>
    <row r="26" spans="1:19" ht="24" customHeight="1">
      <c r="A26" s="51"/>
      <c r="B26" s="51"/>
      <c r="C26" s="630"/>
      <c r="D26" s="633"/>
      <c r="E26" s="39"/>
      <c r="F26" s="689" t="s">
        <v>210</v>
      </c>
      <c r="G26" s="690"/>
      <c r="H26" s="690"/>
      <c r="I26" s="690"/>
      <c r="J26" s="690"/>
      <c r="K26" s="690"/>
      <c r="L26" s="691"/>
      <c r="M26" s="460"/>
      <c r="N26" s="682" t="s">
        <v>246</v>
      </c>
      <c r="O26" s="683"/>
      <c r="P26" s="461"/>
      <c r="Q26" s="674"/>
      <c r="R26" s="675"/>
      <c r="S26" s="44"/>
    </row>
    <row r="27" spans="1:19" s="38" customFormat="1" ht="6" customHeight="1" thickBot="1">
      <c r="A27" s="58"/>
      <c r="B27" s="149"/>
      <c r="C27" s="126"/>
      <c r="D27" s="119"/>
      <c r="E27" s="129"/>
      <c r="F27" s="464"/>
      <c r="G27" s="464"/>
      <c r="H27" s="464"/>
      <c r="I27" s="464"/>
      <c r="J27" s="464"/>
      <c r="K27" s="464"/>
      <c r="L27" s="464"/>
      <c r="M27" s="465"/>
      <c r="N27" s="466"/>
      <c r="O27" s="466"/>
      <c r="P27" s="467"/>
      <c r="Q27" s="468"/>
      <c r="R27" s="468"/>
      <c r="S27" s="179"/>
    </row>
    <row r="28" spans="1:19" s="38" customFormat="1" ht="6" customHeight="1" thickBot="1">
      <c r="A28" s="58"/>
      <c r="B28" s="131"/>
      <c r="C28" s="105"/>
      <c r="D28" s="74"/>
      <c r="E28" s="39"/>
      <c r="F28" s="469"/>
      <c r="G28" s="469"/>
      <c r="H28" s="469"/>
      <c r="I28" s="469"/>
      <c r="J28" s="469"/>
      <c r="K28" s="469"/>
      <c r="L28" s="469"/>
      <c r="M28" s="462"/>
      <c r="N28" s="470"/>
      <c r="O28" s="470"/>
      <c r="P28" s="463"/>
      <c r="Q28" s="471"/>
      <c r="R28" s="471"/>
      <c r="S28" s="131"/>
    </row>
    <row r="29" spans="1:19" ht="6" customHeight="1">
      <c r="A29" s="51"/>
      <c r="B29" s="49"/>
      <c r="C29" s="95"/>
      <c r="D29" s="95"/>
      <c r="E29" s="95"/>
      <c r="F29" s="472"/>
      <c r="G29" s="473"/>
      <c r="H29" s="473"/>
      <c r="I29" s="473"/>
      <c r="J29" s="454"/>
      <c r="K29" s="454"/>
      <c r="L29" s="453"/>
      <c r="M29" s="453"/>
      <c r="N29" s="453"/>
      <c r="O29" s="453"/>
      <c r="P29" s="474"/>
      <c r="Q29" s="453"/>
      <c r="R29" s="453"/>
      <c r="S29" s="43"/>
    </row>
    <row r="30" spans="1:19" ht="18.75" customHeight="1">
      <c r="A30" s="51"/>
      <c r="B30" s="51"/>
      <c r="C30" s="628" t="s">
        <v>136</v>
      </c>
      <c r="D30" s="631" t="s">
        <v>1</v>
      </c>
      <c r="E30" s="39"/>
      <c r="F30" s="661" t="s">
        <v>211</v>
      </c>
      <c r="G30" s="662"/>
      <c r="H30" s="662"/>
      <c r="I30" s="662"/>
      <c r="J30" s="662"/>
      <c r="K30" s="662"/>
      <c r="L30" s="662"/>
      <c r="M30" s="662"/>
      <c r="N30" s="662"/>
      <c r="O30" s="662"/>
      <c r="P30" s="662"/>
      <c r="Q30" s="662"/>
      <c r="R30" s="663"/>
      <c r="S30" s="44"/>
    </row>
    <row r="31" spans="1:19" ht="18.75" customHeight="1">
      <c r="A31" s="51"/>
      <c r="B31" s="51"/>
      <c r="C31" s="629"/>
      <c r="D31" s="632"/>
      <c r="E31" s="39"/>
      <c r="F31" s="664"/>
      <c r="G31" s="665"/>
      <c r="H31" s="665"/>
      <c r="I31" s="665"/>
      <c r="J31" s="665"/>
      <c r="K31" s="665"/>
      <c r="L31" s="665"/>
      <c r="M31" s="665"/>
      <c r="N31" s="665"/>
      <c r="O31" s="665"/>
      <c r="P31" s="665"/>
      <c r="Q31" s="665"/>
      <c r="R31" s="666"/>
      <c r="S31" s="44"/>
    </row>
    <row r="32" spans="1:19" ht="18.75" customHeight="1">
      <c r="A32" s="51"/>
      <c r="B32" s="51"/>
      <c r="C32" s="629"/>
      <c r="D32" s="632"/>
      <c r="E32" s="39"/>
      <c r="F32" s="664"/>
      <c r="G32" s="665"/>
      <c r="H32" s="665"/>
      <c r="I32" s="665"/>
      <c r="J32" s="665"/>
      <c r="K32" s="665"/>
      <c r="L32" s="665"/>
      <c r="M32" s="665"/>
      <c r="N32" s="665"/>
      <c r="O32" s="665"/>
      <c r="P32" s="665"/>
      <c r="Q32" s="665"/>
      <c r="R32" s="666"/>
      <c r="S32" s="44"/>
    </row>
    <row r="33" spans="1:19" ht="18.75" customHeight="1">
      <c r="A33" s="51"/>
      <c r="B33" s="51"/>
      <c r="C33" s="629"/>
      <c r="D33" s="632"/>
      <c r="E33" s="39"/>
      <c r="F33" s="664"/>
      <c r="G33" s="665"/>
      <c r="H33" s="665"/>
      <c r="I33" s="665"/>
      <c r="J33" s="665"/>
      <c r="K33" s="665"/>
      <c r="L33" s="665"/>
      <c r="M33" s="665"/>
      <c r="N33" s="665"/>
      <c r="O33" s="665"/>
      <c r="P33" s="665"/>
      <c r="Q33" s="665"/>
      <c r="R33" s="666"/>
      <c r="S33" s="44"/>
    </row>
    <row r="34" spans="1:19" ht="18.75" customHeight="1">
      <c r="A34" s="51"/>
      <c r="B34" s="51"/>
      <c r="C34" s="629"/>
      <c r="D34" s="632"/>
      <c r="E34" s="39"/>
      <c r="F34" s="664"/>
      <c r="G34" s="665"/>
      <c r="H34" s="665"/>
      <c r="I34" s="665"/>
      <c r="J34" s="665"/>
      <c r="K34" s="665"/>
      <c r="L34" s="665"/>
      <c r="M34" s="665"/>
      <c r="N34" s="665"/>
      <c r="O34" s="665"/>
      <c r="P34" s="665"/>
      <c r="Q34" s="665"/>
      <c r="R34" s="666"/>
      <c r="S34" s="44"/>
    </row>
    <row r="35" spans="1:19" ht="18.75" customHeight="1">
      <c r="A35" s="51"/>
      <c r="B35" s="51"/>
      <c r="C35" s="630"/>
      <c r="D35" s="633"/>
      <c r="E35" s="39"/>
      <c r="F35" s="667"/>
      <c r="G35" s="668"/>
      <c r="H35" s="668"/>
      <c r="I35" s="668"/>
      <c r="J35" s="668"/>
      <c r="K35" s="668"/>
      <c r="L35" s="668"/>
      <c r="M35" s="668"/>
      <c r="N35" s="668"/>
      <c r="O35" s="668"/>
      <c r="P35" s="668"/>
      <c r="Q35" s="668"/>
      <c r="R35" s="669"/>
      <c r="S35" s="44"/>
    </row>
    <row r="36" spans="1:19" s="38" customFormat="1" ht="6" customHeight="1" thickBot="1">
      <c r="A36" s="58"/>
      <c r="B36" s="149"/>
      <c r="C36" s="126"/>
      <c r="D36" s="119"/>
      <c r="E36" s="129"/>
      <c r="F36" s="475"/>
      <c r="G36" s="475"/>
      <c r="H36" s="475"/>
      <c r="I36" s="475"/>
      <c r="J36" s="475"/>
      <c r="K36" s="475"/>
      <c r="L36" s="475"/>
      <c r="M36" s="475"/>
      <c r="N36" s="475"/>
      <c r="O36" s="475"/>
      <c r="P36" s="475"/>
      <c r="Q36" s="475"/>
      <c r="R36" s="475"/>
      <c r="S36" s="179"/>
    </row>
    <row r="37" spans="1:19" s="38" customFormat="1" ht="6" customHeight="1" thickBot="1">
      <c r="A37" s="58"/>
      <c r="B37" s="131"/>
      <c r="C37" s="105"/>
      <c r="D37" s="74"/>
      <c r="E37" s="39"/>
      <c r="F37" s="476"/>
      <c r="G37" s="476"/>
      <c r="H37" s="476"/>
      <c r="I37" s="476"/>
      <c r="J37" s="476"/>
      <c r="K37" s="476"/>
      <c r="L37" s="476"/>
      <c r="M37" s="476"/>
      <c r="N37" s="476"/>
      <c r="O37" s="476"/>
      <c r="P37" s="476"/>
      <c r="Q37" s="476"/>
      <c r="R37" s="476"/>
      <c r="S37" s="131"/>
    </row>
    <row r="38" spans="1:19" ht="6" customHeight="1">
      <c r="A38" s="51"/>
      <c r="B38" s="49"/>
      <c r="C38" s="389"/>
      <c r="D38" s="389"/>
      <c r="E38" s="389"/>
      <c r="F38" s="477"/>
      <c r="G38" s="478"/>
      <c r="H38" s="478"/>
      <c r="I38" s="478"/>
      <c r="J38" s="454"/>
      <c r="K38" s="454"/>
      <c r="L38" s="453"/>
      <c r="M38" s="453"/>
      <c r="N38" s="453"/>
      <c r="O38" s="453"/>
      <c r="P38" s="474"/>
      <c r="Q38" s="453"/>
      <c r="R38" s="453"/>
      <c r="S38" s="43"/>
    </row>
    <row r="39" spans="1:19" ht="20.25" customHeight="1">
      <c r="A39" s="51"/>
      <c r="B39" s="51"/>
      <c r="C39" s="628" t="s">
        <v>137</v>
      </c>
      <c r="D39" s="631" t="s">
        <v>1</v>
      </c>
      <c r="E39" s="39"/>
      <c r="F39" s="652" t="s">
        <v>212</v>
      </c>
      <c r="G39" s="653"/>
      <c r="H39" s="653"/>
      <c r="I39" s="653"/>
      <c r="J39" s="653"/>
      <c r="K39" s="653"/>
      <c r="L39" s="653"/>
      <c r="M39" s="653"/>
      <c r="N39" s="653"/>
      <c r="O39" s="653"/>
      <c r="P39" s="653"/>
      <c r="Q39" s="653"/>
      <c r="R39" s="654"/>
      <c r="S39" s="44"/>
    </row>
    <row r="40" spans="1:19" ht="15" customHeight="1">
      <c r="A40" s="51"/>
      <c r="B40" s="51"/>
      <c r="C40" s="629"/>
      <c r="D40" s="632"/>
      <c r="E40" s="39"/>
      <c r="F40" s="655"/>
      <c r="G40" s="656"/>
      <c r="H40" s="656"/>
      <c r="I40" s="656"/>
      <c r="J40" s="656"/>
      <c r="K40" s="656"/>
      <c r="L40" s="656"/>
      <c r="M40" s="656"/>
      <c r="N40" s="656"/>
      <c r="O40" s="656"/>
      <c r="P40" s="656"/>
      <c r="Q40" s="656"/>
      <c r="R40" s="657"/>
      <c r="S40" s="44"/>
    </row>
    <row r="41" spans="1:19" s="3" customFormat="1" ht="12.75" customHeight="1">
      <c r="A41" s="53"/>
      <c r="B41" s="53"/>
      <c r="C41" s="630"/>
      <c r="D41" s="633"/>
      <c r="E41" s="39"/>
      <c r="F41" s="658"/>
      <c r="G41" s="659"/>
      <c r="H41" s="659"/>
      <c r="I41" s="659"/>
      <c r="J41" s="659"/>
      <c r="K41" s="659"/>
      <c r="L41" s="659"/>
      <c r="M41" s="659"/>
      <c r="N41" s="659"/>
      <c r="O41" s="659"/>
      <c r="P41" s="659"/>
      <c r="Q41" s="659"/>
      <c r="R41" s="660"/>
      <c r="S41" s="54"/>
    </row>
    <row r="42" spans="1:19" s="38" customFormat="1" ht="6" customHeight="1" thickBot="1">
      <c r="A42" s="58"/>
      <c r="B42" s="149"/>
      <c r="C42" s="126"/>
      <c r="D42" s="119"/>
      <c r="E42" s="129"/>
      <c r="F42" s="475"/>
      <c r="G42" s="475"/>
      <c r="H42" s="475"/>
      <c r="I42" s="475"/>
      <c r="J42" s="475"/>
      <c r="K42" s="475"/>
      <c r="L42" s="475"/>
      <c r="M42" s="475"/>
      <c r="N42" s="475"/>
      <c r="O42" s="475"/>
      <c r="P42" s="475"/>
      <c r="Q42" s="475"/>
      <c r="R42" s="475"/>
      <c r="S42" s="179"/>
    </row>
    <row r="43" spans="1:19" s="38" customFormat="1" ht="6" customHeight="1" thickBot="1">
      <c r="A43" s="58"/>
      <c r="B43" s="131"/>
      <c r="C43" s="105"/>
      <c r="D43" s="74"/>
      <c r="E43" s="39"/>
      <c r="F43" s="476"/>
      <c r="G43" s="476"/>
      <c r="H43" s="476"/>
      <c r="I43" s="476"/>
      <c r="J43" s="476"/>
      <c r="K43" s="476"/>
      <c r="L43" s="476"/>
      <c r="M43" s="476"/>
      <c r="N43" s="476"/>
      <c r="O43" s="476"/>
      <c r="P43" s="476"/>
      <c r="Q43" s="476"/>
      <c r="R43" s="476"/>
      <c r="S43" s="131"/>
    </row>
    <row r="44" spans="1:19" ht="6" customHeight="1">
      <c r="A44" s="51"/>
      <c r="B44" s="49"/>
      <c r="C44" s="389"/>
      <c r="D44" s="389"/>
      <c r="E44" s="389"/>
      <c r="F44" s="477"/>
      <c r="G44" s="478"/>
      <c r="H44" s="478"/>
      <c r="I44" s="478"/>
      <c r="J44" s="453"/>
      <c r="K44" s="453"/>
      <c r="L44" s="453"/>
      <c r="M44" s="453"/>
      <c r="N44" s="453"/>
      <c r="O44" s="453"/>
      <c r="P44" s="474"/>
      <c r="Q44" s="453"/>
      <c r="R44" s="453"/>
      <c r="S44" s="43"/>
    </row>
    <row r="45" spans="1:19" ht="12" customHeight="1">
      <c r="A45" s="51"/>
      <c r="B45" s="51"/>
      <c r="C45" s="628" t="s">
        <v>138</v>
      </c>
      <c r="D45" s="631" t="s">
        <v>1</v>
      </c>
      <c r="E45" s="39"/>
      <c r="F45" s="640" t="s">
        <v>2</v>
      </c>
      <c r="G45" s="634" t="s">
        <v>244</v>
      </c>
      <c r="H45" s="635"/>
      <c r="I45" s="635"/>
      <c r="J45" s="635"/>
      <c r="K45" s="635"/>
      <c r="L45" s="635"/>
      <c r="M45" s="635"/>
      <c r="N45" s="635"/>
      <c r="O45" s="635"/>
      <c r="P45" s="635"/>
      <c r="Q45" s="635"/>
      <c r="R45" s="636"/>
      <c r="S45" s="44"/>
    </row>
    <row r="46" spans="1:19" ht="12" customHeight="1">
      <c r="A46" s="51"/>
      <c r="B46" s="51"/>
      <c r="C46" s="629"/>
      <c r="D46" s="632"/>
      <c r="E46" s="39"/>
      <c r="F46" s="641"/>
      <c r="G46" s="637"/>
      <c r="H46" s="638"/>
      <c r="I46" s="638"/>
      <c r="J46" s="638"/>
      <c r="K46" s="638"/>
      <c r="L46" s="638"/>
      <c r="M46" s="638"/>
      <c r="N46" s="638"/>
      <c r="O46" s="638"/>
      <c r="P46" s="638"/>
      <c r="Q46" s="638"/>
      <c r="R46" s="639"/>
      <c r="S46" s="44"/>
    </row>
    <row r="47" spans="1:19" ht="4.5" customHeight="1">
      <c r="A47" s="51"/>
      <c r="B47" s="51"/>
      <c r="C47" s="629"/>
      <c r="D47" s="632"/>
      <c r="E47" s="39"/>
      <c r="F47" s="479"/>
      <c r="G47" s="480"/>
      <c r="H47" s="480"/>
      <c r="I47" s="480"/>
      <c r="J47" s="450"/>
      <c r="K47" s="450"/>
      <c r="L47" s="450"/>
      <c r="M47" s="450"/>
      <c r="N47" s="450"/>
      <c r="O47" s="450"/>
      <c r="P47" s="481"/>
      <c r="Q47" s="450"/>
      <c r="R47" s="450"/>
      <c r="S47" s="44"/>
    </row>
    <row r="48" spans="1:19" s="12" customFormat="1" ht="12" customHeight="1">
      <c r="A48" s="60"/>
      <c r="B48" s="60"/>
      <c r="C48" s="629"/>
      <c r="D48" s="632"/>
      <c r="E48" s="39"/>
      <c r="F48" s="640" t="s">
        <v>3</v>
      </c>
      <c r="G48" s="634" t="s">
        <v>213</v>
      </c>
      <c r="H48" s="635"/>
      <c r="I48" s="635"/>
      <c r="J48" s="635"/>
      <c r="K48" s="635"/>
      <c r="L48" s="635"/>
      <c r="M48" s="635"/>
      <c r="N48" s="635"/>
      <c r="O48" s="635"/>
      <c r="P48" s="635"/>
      <c r="Q48" s="635"/>
      <c r="R48" s="636"/>
      <c r="S48" s="61"/>
    </row>
    <row r="49" spans="1:19" s="12" customFormat="1" ht="12" customHeight="1">
      <c r="A49" s="60"/>
      <c r="B49" s="60"/>
      <c r="C49" s="629"/>
      <c r="D49" s="632"/>
      <c r="E49" s="39"/>
      <c r="F49" s="641"/>
      <c r="G49" s="637"/>
      <c r="H49" s="638"/>
      <c r="I49" s="638"/>
      <c r="J49" s="638"/>
      <c r="K49" s="638"/>
      <c r="L49" s="638"/>
      <c r="M49" s="638"/>
      <c r="N49" s="638"/>
      <c r="O49" s="638"/>
      <c r="P49" s="638"/>
      <c r="Q49" s="638"/>
      <c r="R49" s="639"/>
      <c r="S49" s="61"/>
    </row>
    <row r="50" spans="1:19" s="12" customFormat="1" ht="4.5" customHeight="1">
      <c r="A50" s="60"/>
      <c r="B50" s="60"/>
      <c r="C50" s="629"/>
      <c r="D50" s="632"/>
      <c r="E50" s="39"/>
      <c r="F50" s="479"/>
      <c r="G50" s="482"/>
      <c r="H50" s="482"/>
      <c r="I50" s="482"/>
      <c r="J50" s="483"/>
      <c r="K50" s="483"/>
      <c r="L50" s="483"/>
      <c r="M50" s="483"/>
      <c r="N50" s="483"/>
      <c r="O50" s="483"/>
      <c r="P50" s="484"/>
      <c r="Q50" s="483"/>
      <c r="R50" s="483"/>
      <c r="S50" s="61"/>
    </row>
    <row r="51" spans="1:19" s="12" customFormat="1" ht="12" customHeight="1">
      <c r="A51" s="60"/>
      <c r="B51" s="60"/>
      <c r="C51" s="629"/>
      <c r="D51" s="632"/>
      <c r="E51" s="39"/>
      <c r="F51" s="640" t="s">
        <v>4</v>
      </c>
      <c r="G51" s="634" t="s">
        <v>295</v>
      </c>
      <c r="H51" s="635"/>
      <c r="I51" s="635"/>
      <c r="J51" s="635"/>
      <c r="K51" s="635"/>
      <c r="L51" s="635"/>
      <c r="M51" s="635"/>
      <c r="N51" s="635"/>
      <c r="O51" s="635"/>
      <c r="P51" s="635"/>
      <c r="Q51" s="635"/>
      <c r="R51" s="636"/>
      <c r="S51" s="61"/>
    </row>
    <row r="52" spans="1:19" s="17" customFormat="1" ht="12" customHeight="1">
      <c r="A52" s="64"/>
      <c r="B52" s="64"/>
      <c r="C52" s="630"/>
      <c r="D52" s="633"/>
      <c r="E52" s="39"/>
      <c r="F52" s="641"/>
      <c r="G52" s="637"/>
      <c r="H52" s="638"/>
      <c r="I52" s="638"/>
      <c r="J52" s="638"/>
      <c r="K52" s="638"/>
      <c r="L52" s="638"/>
      <c r="M52" s="638"/>
      <c r="N52" s="638"/>
      <c r="O52" s="638"/>
      <c r="P52" s="638"/>
      <c r="Q52" s="638"/>
      <c r="R52" s="639"/>
      <c r="S52" s="65"/>
    </row>
    <row r="53" spans="1:19" s="29" customFormat="1" ht="6" customHeight="1" thickBot="1">
      <c r="A53" s="368"/>
      <c r="B53" s="391"/>
      <c r="C53" s="126"/>
      <c r="D53" s="119"/>
      <c r="E53" s="129"/>
      <c r="F53" s="392"/>
      <c r="G53" s="388"/>
      <c r="H53" s="388"/>
      <c r="I53" s="388"/>
      <c r="J53" s="388"/>
      <c r="K53" s="388"/>
      <c r="L53" s="388"/>
      <c r="M53" s="388"/>
      <c r="N53" s="388"/>
      <c r="O53" s="388"/>
      <c r="P53" s="388"/>
      <c r="Q53" s="388"/>
      <c r="R53" s="388"/>
      <c r="S53" s="393"/>
    </row>
    <row r="54" spans="1:19" s="29" customFormat="1" ht="6" customHeight="1" thickBot="1">
      <c r="A54" s="368"/>
      <c r="B54" s="155"/>
      <c r="C54" s="105"/>
      <c r="D54" s="74"/>
      <c r="E54" s="39"/>
      <c r="F54" s="390"/>
      <c r="G54" s="382"/>
      <c r="H54" s="382"/>
      <c r="I54" s="382"/>
      <c r="J54" s="382"/>
      <c r="K54" s="382"/>
      <c r="L54" s="382"/>
      <c r="M54" s="382"/>
      <c r="N54" s="382"/>
      <c r="O54" s="382"/>
      <c r="P54" s="382"/>
      <c r="Q54" s="382"/>
      <c r="R54" s="382"/>
      <c r="S54" s="155"/>
    </row>
    <row r="55" spans="1:19" ht="6" customHeight="1">
      <c r="A55" s="51"/>
      <c r="B55" s="49"/>
      <c r="C55" s="50"/>
      <c r="D55" s="50"/>
      <c r="E55" s="50"/>
      <c r="F55" s="77"/>
      <c r="G55" s="378"/>
      <c r="H55" s="378"/>
      <c r="I55" s="378"/>
      <c r="J55" s="41"/>
      <c r="K55" s="41"/>
      <c r="L55" s="41"/>
      <c r="M55" s="41"/>
      <c r="N55" s="41"/>
      <c r="O55" s="41"/>
      <c r="P55" s="42"/>
      <c r="Q55" s="41"/>
      <c r="R55" s="41"/>
      <c r="S55" s="43"/>
    </row>
    <row r="56" spans="1:19" s="5" customFormat="1" ht="15" customHeight="1">
      <c r="A56" s="67"/>
      <c r="B56" s="67"/>
      <c r="C56" s="628" t="s">
        <v>139</v>
      </c>
      <c r="D56" s="631" t="s">
        <v>1</v>
      </c>
      <c r="E56" s="39"/>
      <c r="F56" s="501"/>
      <c r="G56" s="8" t="s">
        <v>0</v>
      </c>
      <c r="H56" s="8" t="s">
        <v>88</v>
      </c>
      <c r="I56" s="8"/>
      <c r="J56" s="78" t="s">
        <v>83</v>
      </c>
      <c r="K56" s="649"/>
      <c r="L56" s="650"/>
      <c r="M56" s="650"/>
      <c r="N56" s="650"/>
      <c r="O56" s="651"/>
      <c r="P56" s="301" t="s">
        <v>85</v>
      </c>
      <c r="Q56" s="398"/>
      <c r="R56" s="7"/>
      <c r="S56" s="68"/>
    </row>
    <row r="57" spans="1:19" s="5" customFormat="1" ht="4.5" customHeight="1">
      <c r="A57" s="67"/>
      <c r="B57" s="67"/>
      <c r="C57" s="629"/>
      <c r="D57" s="632"/>
      <c r="E57" s="39"/>
      <c r="F57" s="23"/>
      <c r="G57" s="8" t="s">
        <v>0</v>
      </c>
      <c r="H57" s="8"/>
      <c r="I57" s="8"/>
      <c r="J57" s="11"/>
      <c r="K57" s="11"/>
      <c r="L57" s="7"/>
      <c r="M57" s="7"/>
      <c r="N57" s="7"/>
      <c r="O57" s="7"/>
      <c r="P57" s="31"/>
      <c r="Q57" s="7"/>
      <c r="R57" s="7"/>
      <c r="S57" s="68"/>
    </row>
    <row r="58" spans="1:19" s="5" customFormat="1" ht="15" customHeight="1">
      <c r="A58" s="67"/>
      <c r="B58" s="67"/>
      <c r="C58" s="629"/>
      <c r="D58" s="632"/>
      <c r="E58" s="39"/>
      <c r="F58" s="501" t="s">
        <v>214</v>
      </c>
      <c r="G58" s="8" t="s">
        <v>0</v>
      </c>
      <c r="H58" s="8" t="s">
        <v>35</v>
      </c>
      <c r="I58" s="8"/>
      <c r="J58" s="11"/>
      <c r="K58" s="11"/>
      <c r="L58" s="7"/>
      <c r="M58" s="7"/>
      <c r="N58" s="7"/>
      <c r="O58" s="7"/>
      <c r="P58" s="31"/>
      <c r="Q58" s="7"/>
      <c r="R58" s="7"/>
      <c r="S58" s="68"/>
    </row>
    <row r="59" spans="1:19" s="5" customFormat="1" ht="4.5" customHeight="1">
      <c r="A59" s="67"/>
      <c r="B59" s="67"/>
      <c r="C59" s="629"/>
      <c r="D59" s="632"/>
      <c r="E59" s="39"/>
      <c r="F59" s="23"/>
      <c r="G59" s="8" t="s">
        <v>0</v>
      </c>
      <c r="H59" s="8"/>
      <c r="I59" s="8"/>
      <c r="J59" s="11"/>
      <c r="K59" s="11"/>
      <c r="L59" s="7"/>
      <c r="M59" s="7"/>
      <c r="N59" s="7"/>
      <c r="O59" s="7"/>
      <c r="P59" s="31"/>
      <c r="Q59" s="7"/>
      <c r="R59" s="7"/>
      <c r="S59" s="68"/>
    </row>
    <row r="60" spans="1:19" s="5" customFormat="1" ht="15" customHeight="1">
      <c r="A60" s="67"/>
      <c r="B60" s="67"/>
      <c r="C60" s="630"/>
      <c r="D60" s="633"/>
      <c r="E60" s="39"/>
      <c r="F60" s="501"/>
      <c r="G60" s="8" t="s">
        <v>0</v>
      </c>
      <c r="H60" s="8" t="s">
        <v>21</v>
      </c>
      <c r="I60" s="8"/>
      <c r="J60" s="78" t="s">
        <v>83</v>
      </c>
      <c r="K60" s="649"/>
      <c r="L60" s="650"/>
      <c r="M60" s="650"/>
      <c r="N60" s="650"/>
      <c r="O60" s="651"/>
      <c r="P60" s="301" t="s">
        <v>85</v>
      </c>
      <c r="Q60" s="398"/>
      <c r="R60" s="7"/>
      <c r="S60" s="68"/>
    </row>
    <row r="61" spans="1:19" s="37" customFormat="1" ht="6" customHeight="1" thickBot="1">
      <c r="A61" s="108"/>
      <c r="B61" s="136"/>
      <c r="C61" s="126"/>
      <c r="D61" s="119"/>
      <c r="E61" s="129"/>
      <c r="F61" s="120"/>
      <c r="G61" s="121"/>
      <c r="H61" s="121"/>
      <c r="I61" s="121"/>
      <c r="J61" s="127"/>
      <c r="K61" s="152"/>
      <c r="L61" s="152"/>
      <c r="M61" s="248"/>
      <c r="N61" s="128"/>
      <c r="O61" s="128"/>
      <c r="P61" s="128"/>
      <c r="Q61" s="128"/>
      <c r="R61" s="128"/>
      <c r="S61" s="150"/>
    </row>
    <row r="62" spans="1:19" ht="6" customHeight="1" thickBot="1">
      <c r="A62" s="51"/>
      <c r="B62" s="9"/>
      <c r="C62" s="52"/>
      <c r="D62" s="52"/>
      <c r="E62" s="52"/>
      <c r="F62" s="45"/>
      <c r="G62" s="9"/>
      <c r="H62" s="9"/>
      <c r="I62" s="9"/>
      <c r="J62" s="9"/>
      <c r="K62" s="9"/>
      <c r="L62" s="9"/>
      <c r="M62" s="9"/>
      <c r="N62" s="9"/>
      <c r="O62" s="9"/>
      <c r="P62" s="33"/>
      <c r="Q62" s="9"/>
      <c r="R62" s="9"/>
      <c r="S62" s="9"/>
    </row>
    <row r="63" spans="1:19" s="38" customFormat="1" ht="6" customHeight="1">
      <c r="A63" s="58"/>
      <c r="B63" s="383"/>
      <c r="C63" s="198"/>
      <c r="D63" s="198"/>
      <c r="E63" s="198"/>
      <c r="F63" s="395"/>
      <c r="G63" s="386"/>
      <c r="H63" s="386"/>
      <c r="I63" s="386"/>
      <c r="J63" s="386"/>
      <c r="K63" s="386"/>
      <c r="L63" s="386"/>
      <c r="M63" s="386"/>
      <c r="N63" s="386"/>
      <c r="O63" s="386"/>
      <c r="P63" s="386"/>
      <c r="Q63" s="386"/>
      <c r="R63" s="386"/>
      <c r="S63" s="387"/>
    </row>
    <row r="64" spans="1:19" ht="12.75" customHeight="1">
      <c r="A64" s="51"/>
      <c r="B64" s="51"/>
      <c r="C64" s="628" t="s">
        <v>140</v>
      </c>
      <c r="D64" s="631" t="s">
        <v>1</v>
      </c>
      <c r="E64" s="39"/>
      <c r="F64" s="643">
        <v>41998</v>
      </c>
      <c r="G64" s="644"/>
      <c r="H64" s="644"/>
      <c r="I64" s="644"/>
      <c r="J64" s="645"/>
      <c r="K64" s="642"/>
      <c r="L64" s="73"/>
      <c r="M64" s="73"/>
      <c r="N64" s="73"/>
      <c r="O64" s="73"/>
      <c r="P64" s="73"/>
      <c r="Q64" s="73"/>
      <c r="R64" s="73"/>
      <c r="S64" s="44"/>
    </row>
    <row r="65" spans="1:19" ht="12.75" customHeight="1">
      <c r="A65" s="51"/>
      <c r="B65" s="51"/>
      <c r="C65" s="630"/>
      <c r="D65" s="633"/>
      <c r="E65" s="39"/>
      <c r="F65" s="646"/>
      <c r="G65" s="647"/>
      <c r="H65" s="647"/>
      <c r="I65" s="647"/>
      <c r="J65" s="648"/>
      <c r="K65" s="642"/>
      <c r="L65" s="73"/>
      <c r="M65" s="73"/>
      <c r="N65" s="73"/>
      <c r="O65" s="73"/>
      <c r="P65" s="73"/>
      <c r="Q65" s="73"/>
      <c r="R65" s="73"/>
      <c r="S65" s="44"/>
    </row>
    <row r="66" spans="1:19" s="38" customFormat="1" ht="6" customHeight="1" thickBot="1">
      <c r="A66" s="58"/>
      <c r="B66" s="149"/>
      <c r="C66" s="126"/>
      <c r="D66" s="119"/>
      <c r="E66" s="129"/>
      <c r="F66" s="396"/>
      <c r="G66" s="396"/>
      <c r="H66" s="396"/>
      <c r="I66" s="396"/>
      <c r="J66" s="396"/>
      <c r="K66" s="396"/>
      <c r="L66" s="397"/>
      <c r="M66" s="397"/>
      <c r="N66" s="397"/>
      <c r="O66" s="397"/>
      <c r="P66" s="397"/>
      <c r="Q66" s="397"/>
      <c r="R66" s="397"/>
      <c r="S66" s="179"/>
    </row>
    <row r="67" spans="1:19" s="38" customFormat="1" ht="6" customHeight="1">
      <c r="A67" s="58"/>
      <c r="B67" s="131"/>
      <c r="C67" s="105"/>
      <c r="D67" s="74"/>
      <c r="E67" s="39"/>
      <c r="F67" s="394"/>
      <c r="G67" s="394"/>
      <c r="H67" s="394"/>
      <c r="I67" s="394"/>
      <c r="J67" s="394"/>
      <c r="K67" s="394"/>
      <c r="L67" s="73"/>
      <c r="M67" s="73"/>
      <c r="N67" s="73"/>
      <c r="O67" s="73"/>
      <c r="P67" s="73"/>
      <c r="Q67" s="73"/>
      <c r="R67" s="73"/>
      <c r="S67" s="131"/>
    </row>
  </sheetData>
  <mergeCells count="42">
    <mergeCell ref="C64:C65"/>
    <mergeCell ref="D64:D65"/>
    <mergeCell ref="C56:C60"/>
    <mergeCell ref="D56:D60"/>
    <mergeCell ref="F8:R9"/>
    <mergeCell ref="C13:C14"/>
    <mergeCell ref="D13:D14"/>
    <mergeCell ref="C18:C19"/>
    <mergeCell ref="D18:D19"/>
    <mergeCell ref="C24:C26"/>
    <mergeCell ref="D24:D26"/>
    <mergeCell ref="C8:C9"/>
    <mergeCell ref="D8:D9"/>
    <mergeCell ref="Q23:R23"/>
    <mergeCell ref="F2:R4"/>
    <mergeCell ref="F5:R5"/>
    <mergeCell ref="F26:L26"/>
    <mergeCell ref="N23:O23"/>
    <mergeCell ref="F24:L24"/>
    <mergeCell ref="N24:O24"/>
    <mergeCell ref="Q24:R26"/>
    <mergeCell ref="F13:R14"/>
    <mergeCell ref="F18:R19"/>
    <mergeCell ref="N26:O26"/>
    <mergeCell ref="K56:O56"/>
    <mergeCell ref="F45:F46"/>
    <mergeCell ref="C30:C35"/>
    <mergeCell ref="D30:D35"/>
    <mergeCell ref="F39:R41"/>
    <mergeCell ref="F30:R35"/>
    <mergeCell ref="C39:C41"/>
    <mergeCell ref="D39:D41"/>
    <mergeCell ref="K64:K65"/>
    <mergeCell ref="F64:J65"/>
    <mergeCell ref="K60:O60"/>
    <mergeCell ref="F51:F52"/>
    <mergeCell ref="G51:R52"/>
    <mergeCell ref="C45:C52"/>
    <mergeCell ref="D45:D52"/>
    <mergeCell ref="G45:R46"/>
    <mergeCell ref="G48:R49"/>
    <mergeCell ref="F48:F49"/>
  </mergeCells>
  <phoneticPr fontId="5" type="noConversion"/>
  <pageMargins left="0.39370078740157483" right="0.39370078740157483" top="0.39370078740157483" bottom="0.39370078740157483" header="0.31496062992125984" footer="0.35433070866141736"/>
  <pageSetup paperSize="9" scale="7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tint="0.39997558519241921"/>
  </sheetPr>
  <dimension ref="A1:AC162"/>
  <sheetViews>
    <sheetView showGridLines="0" workbookViewId="0">
      <selection activeCell="J86" sqref="J86:AC86"/>
    </sheetView>
  </sheetViews>
  <sheetFormatPr defaultRowHeight="12.75"/>
  <cols>
    <col min="1" max="2" width="2" customWidth="1"/>
    <col min="3" max="3" width="22.7109375" style="2" customWidth="1"/>
    <col min="4" max="4" width="1.42578125" style="2" customWidth="1"/>
    <col min="5" max="5" width="0.85546875" style="2" customWidth="1"/>
    <col min="6" max="6" width="3" style="20" customWidth="1"/>
    <col min="7" max="7" width="0.5703125" customWidth="1"/>
    <col min="8" max="8" width="11.42578125" customWidth="1"/>
    <col min="9" max="9" width="1.7109375" customWidth="1"/>
    <col min="10" max="10" width="7.7109375" customWidth="1"/>
    <col min="11" max="11" width="3" customWidth="1"/>
    <col min="12" max="12" width="1.5703125" customWidth="1"/>
    <col min="13" max="13" width="2.5703125" customWidth="1"/>
    <col min="14" max="14" width="3.28515625" customWidth="1"/>
    <col min="15" max="15" width="2.42578125" customWidth="1"/>
    <col min="16" max="16" width="4" customWidth="1"/>
    <col min="17" max="18" width="2.5703125" customWidth="1"/>
    <col min="19" max="19" width="5.28515625" customWidth="1"/>
    <col min="20" max="20" width="4.42578125" customWidth="1"/>
    <col min="21" max="21" width="6.42578125" customWidth="1"/>
    <col min="22" max="22" width="3" customWidth="1"/>
    <col min="23" max="23" width="1.140625" customWidth="1"/>
    <col min="24" max="26" width="1.85546875" customWidth="1"/>
    <col min="27" max="27" width="4.140625" customWidth="1"/>
    <col min="28" max="28" width="4" customWidth="1"/>
    <col min="29" max="29" width="2" customWidth="1"/>
  </cols>
  <sheetData>
    <row r="1" spans="1:29" ht="9" customHeight="1" thickBot="1">
      <c r="A1" s="49"/>
      <c r="B1" s="41"/>
      <c r="C1" s="50"/>
      <c r="D1" s="50"/>
      <c r="E1" s="50"/>
      <c r="F1" s="77"/>
      <c r="G1" s="41"/>
      <c r="H1" s="41"/>
      <c r="I1" s="41"/>
      <c r="J1" s="41"/>
      <c r="K1" s="41"/>
      <c r="L1" s="41"/>
      <c r="M1" s="41"/>
      <c r="N1" s="41"/>
      <c r="O1" s="41"/>
      <c r="P1" s="41"/>
      <c r="Q1" s="41"/>
      <c r="R1" s="41"/>
      <c r="S1" s="41"/>
      <c r="T1" s="41"/>
      <c r="U1" s="41"/>
      <c r="V1" s="41"/>
      <c r="W1" s="41"/>
      <c r="X1" s="41"/>
      <c r="Y1" s="41"/>
      <c r="Z1" s="41"/>
      <c r="AA1" s="41"/>
      <c r="AB1" s="41"/>
      <c r="AC1" s="43"/>
    </row>
    <row r="2" spans="1:29" ht="16.5" customHeight="1" thickBot="1">
      <c r="A2" s="51"/>
      <c r="B2" s="712" t="s">
        <v>151</v>
      </c>
      <c r="C2" s="713"/>
      <c r="D2" s="713"/>
      <c r="E2" s="713"/>
      <c r="F2" s="713"/>
      <c r="G2" s="713"/>
      <c r="H2" s="713"/>
      <c r="I2" s="713"/>
      <c r="J2" s="713"/>
      <c r="K2" s="713"/>
      <c r="L2" s="713"/>
      <c r="M2" s="713"/>
      <c r="N2" s="713"/>
      <c r="O2" s="713"/>
      <c r="P2" s="713"/>
      <c r="Q2" s="713"/>
      <c r="R2" s="713"/>
      <c r="S2" s="713"/>
      <c r="T2" s="713"/>
      <c r="U2" s="713"/>
      <c r="V2" s="713"/>
      <c r="W2" s="713"/>
      <c r="X2" s="713"/>
      <c r="Y2" s="713"/>
      <c r="Z2" s="713"/>
      <c r="AA2" s="713"/>
      <c r="AB2" s="714"/>
      <c r="AC2" s="133"/>
    </row>
    <row r="3" spans="1:29" ht="9" customHeight="1">
      <c r="A3" s="51"/>
      <c r="B3" s="9"/>
      <c r="C3" s="52"/>
      <c r="D3" s="52"/>
      <c r="E3" s="52"/>
      <c r="F3" s="23"/>
      <c r="G3" s="9"/>
      <c r="H3" s="9"/>
      <c r="I3" s="9"/>
      <c r="J3" s="9"/>
      <c r="K3" s="9"/>
      <c r="L3" s="9"/>
      <c r="M3" s="9"/>
      <c r="N3" s="9"/>
      <c r="O3" s="9"/>
      <c r="P3" s="9"/>
      <c r="Q3" s="9"/>
      <c r="R3" s="9"/>
      <c r="S3" s="9"/>
      <c r="T3" s="9"/>
      <c r="U3" s="9"/>
      <c r="V3" s="9"/>
      <c r="W3" s="9"/>
      <c r="X3" s="9"/>
      <c r="Y3" s="9"/>
      <c r="Z3" s="9"/>
      <c r="AA3" s="9"/>
      <c r="AB3" s="9"/>
      <c r="AC3" s="59"/>
    </row>
    <row r="4" spans="1:29" s="5" customFormat="1" ht="9" customHeight="1" thickBot="1">
      <c r="A4" s="67"/>
      <c r="B4" s="7"/>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34"/>
    </row>
    <row r="5" spans="1:29" s="5" customFormat="1" ht="9" customHeight="1">
      <c r="A5" s="67"/>
      <c r="B5" s="113"/>
      <c r="C5" s="114"/>
      <c r="D5" s="114"/>
      <c r="E5" s="114"/>
      <c r="F5" s="77"/>
      <c r="G5" s="115"/>
      <c r="H5" s="95"/>
      <c r="I5" s="95"/>
      <c r="J5" s="95"/>
      <c r="K5" s="96"/>
      <c r="L5" s="96"/>
      <c r="M5" s="96"/>
      <c r="N5" s="97"/>
      <c r="O5" s="97"/>
      <c r="P5" s="97"/>
      <c r="Q5" s="97"/>
      <c r="R5" s="97"/>
      <c r="S5" s="97"/>
      <c r="T5" s="97"/>
      <c r="U5" s="97"/>
      <c r="V5" s="97"/>
      <c r="W5" s="97"/>
      <c r="X5" s="97"/>
      <c r="Y5" s="97"/>
      <c r="Z5" s="97"/>
      <c r="AA5" s="97"/>
      <c r="AB5" s="116"/>
      <c r="AC5" s="68"/>
    </row>
    <row r="6" spans="1:29" s="5" customFormat="1" ht="15" customHeight="1">
      <c r="A6" s="67"/>
      <c r="B6" s="67"/>
      <c r="C6" s="628" t="s">
        <v>141</v>
      </c>
      <c r="D6" s="631" t="s">
        <v>1</v>
      </c>
      <c r="E6" s="74"/>
      <c r="F6" s="501"/>
      <c r="G6" s="8" t="s">
        <v>0</v>
      </c>
      <c r="H6" s="8" t="s">
        <v>33</v>
      </c>
      <c r="I6" s="8"/>
      <c r="J6" s="8" t="s">
        <v>0</v>
      </c>
      <c r="K6" s="11"/>
      <c r="L6" s="11"/>
      <c r="M6" s="11"/>
      <c r="N6" s="7"/>
      <c r="O6" s="7"/>
      <c r="P6" s="7"/>
      <c r="Q6" s="7"/>
      <c r="R6" s="7"/>
      <c r="S6" s="7"/>
      <c r="T6" s="7"/>
      <c r="U6" s="7"/>
      <c r="V6" s="7"/>
      <c r="W6" s="7"/>
      <c r="X6" s="7"/>
      <c r="Y6" s="7"/>
      <c r="Z6" s="7"/>
      <c r="AA6" s="7"/>
      <c r="AB6" s="68"/>
      <c r="AC6" s="68"/>
    </row>
    <row r="7" spans="1:29" s="5" customFormat="1" ht="6.75" customHeight="1">
      <c r="A7" s="67"/>
      <c r="B7" s="67"/>
      <c r="C7" s="629"/>
      <c r="D7" s="632"/>
      <c r="E7" s="74"/>
      <c r="F7" s="23"/>
      <c r="G7" s="8" t="s">
        <v>0</v>
      </c>
      <c r="H7" s="8"/>
      <c r="I7" s="8"/>
      <c r="J7" s="8"/>
      <c r="K7" s="11"/>
      <c r="L7" s="11"/>
      <c r="M7" s="11"/>
      <c r="N7" s="7"/>
      <c r="O7" s="7"/>
      <c r="P7" s="7"/>
      <c r="Q7" s="7"/>
      <c r="R7" s="7"/>
      <c r="S7" s="7"/>
      <c r="T7" s="7"/>
      <c r="U7" s="7"/>
      <c r="V7" s="7"/>
      <c r="W7" s="7"/>
      <c r="X7" s="7"/>
      <c r="Y7" s="7"/>
      <c r="Z7" s="7"/>
      <c r="AA7" s="7"/>
      <c r="AB7" s="68"/>
      <c r="AC7" s="68"/>
    </row>
    <row r="8" spans="1:29" s="5" customFormat="1" ht="15" customHeight="1">
      <c r="A8" s="67"/>
      <c r="B8" s="67"/>
      <c r="C8" s="629"/>
      <c r="D8" s="632"/>
      <c r="E8" s="74"/>
      <c r="F8" s="501"/>
      <c r="G8" s="8" t="s">
        <v>0</v>
      </c>
      <c r="H8" s="8" t="s">
        <v>34</v>
      </c>
      <c r="I8" s="78"/>
      <c r="J8" s="502"/>
      <c r="K8" s="10" t="s">
        <v>33</v>
      </c>
      <c r="L8" s="11"/>
      <c r="M8" s="11"/>
      <c r="N8" s="62"/>
      <c r="O8" s="62"/>
      <c r="P8" s="7"/>
      <c r="Q8" s="7"/>
      <c r="R8" s="7"/>
      <c r="S8" s="7"/>
      <c r="T8" s="7"/>
      <c r="U8" s="7"/>
      <c r="V8" s="7"/>
      <c r="W8" s="7"/>
      <c r="X8" s="7"/>
      <c r="Y8" s="7"/>
      <c r="Z8" s="7"/>
      <c r="AA8" s="7"/>
      <c r="AB8" s="68"/>
      <c r="AC8" s="68"/>
    </row>
    <row r="9" spans="1:29" s="5" customFormat="1" ht="6.75" customHeight="1">
      <c r="A9" s="67"/>
      <c r="B9" s="67"/>
      <c r="C9" s="629"/>
      <c r="D9" s="632"/>
      <c r="E9" s="74"/>
      <c r="F9" s="23"/>
      <c r="G9" s="8" t="s">
        <v>0</v>
      </c>
      <c r="H9" s="8"/>
      <c r="I9" s="8"/>
      <c r="J9" s="8"/>
      <c r="K9" s="11"/>
      <c r="L9" s="11"/>
      <c r="M9" s="11"/>
      <c r="N9" s="7"/>
      <c r="O9" s="7"/>
      <c r="P9" s="7"/>
      <c r="Q9" s="7"/>
      <c r="R9" s="7"/>
      <c r="S9" s="7"/>
      <c r="T9" s="7"/>
      <c r="U9" s="7"/>
      <c r="V9" s="7"/>
      <c r="W9" s="7"/>
      <c r="X9" s="7"/>
      <c r="Y9" s="7"/>
      <c r="Z9" s="7"/>
      <c r="AA9" s="7"/>
      <c r="AB9" s="68"/>
      <c r="AC9" s="68"/>
    </row>
    <row r="10" spans="1:29" s="5" customFormat="1" ht="15" customHeight="1">
      <c r="A10" s="67"/>
      <c r="B10" s="67"/>
      <c r="C10" s="629"/>
      <c r="D10" s="632"/>
      <c r="E10" s="74"/>
      <c r="F10" s="501" t="s">
        <v>214</v>
      </c>
      <c r="G10" s="8" t="s">
        <v>0</v>
      </c>
      <c r="H10" s="8" t="s">
        <v>35</v>
      </c>
      <c r="I10" s="8"/>
      <c r="J10" s="8"/>
      <c r="K10" s="11"/>
      <c r="L10" s="11"/>
      <c r="M10" s="11"/>
      <c r="N10" s="7"/>
      <c r="O10" s="7"/>
      <c r="P10" s="7"/>
      <c r="Q10" s="7"/>
      <c r="R10" s="7"/>
      <c r="S10" s="7"/>
      <c r="T10" s="7"/>
      <c r="U10" s="7"/>
      <c r="V10" s="7"/>
      <c r="W10" s="7"/>
      <c r="X10" s="7"/>
      <c r="Y10" s="7"/>
      <c r="Z10" s="7"/>
      <c r="AA10" s="7"/>
      <c r="AB10" s="68"/>
      <c r="AC10" s="68"/>
    </row>
    <row r="11" spans="1:29" s="5" customFormat="1" ht="6.75" customHeight="1">
      <c r="A11" s="67"/>
      <c r="B11" s="67"/>
      <c r="C11" s="629"/>
      <c r="D11" s="632"/>
      <c r="E11" s="74"/>
      <c r="F11" s="23"/>
      <c r="G11" s="8" t="s">
        <v>0</v>
      </c>
      <c r="H11" s="8"/>
      <c r="I11" s="8"/>
      <c r="J11" s="8"/>
      <c r="K11" s="11"/>
      <c r="L11" s="11"/>
      <c r="M11" s="11"/>
      <c r="N11" s="7"/>
      <c r="O11" s="7"/>
      <c r="P11" s="7"/>
      <c r="Q11" s="7"/>
      <c r="R11" s="7"/>
      <c r="S11" s="7"/>
      <c r="T11" s="7"/>
      <c r="U11" s="7"/>
      <c r="V11" s="7"/>
      <c r="W11" s="7"/>
      <c r="X11" s="7"/>
      <c r="Y11" s="7"/>
      <c r="Z11" s="7"/>
      <c r="AA11" s="7"/>
      <c r="AB11" s="68"/>
      <c r="AC11" s="68"/>
    </row>
    <row r="12" spans="1:29" s="5" customFormat="1" ht="15" customHeight="1">
      <c r="A12" s="67"/>
      <c r="B12" s="67"/>
      <c r="C12" s="629"/>
      <c r="D12" s="632"/>
      <c r="E12" s="74"/>
      <c r="F12" s="501"/>
      <c r="G12" s="8" t="s">
        <v>0</v>
      </c>
      <c r="H12" s="8" t="s">
        <v>36</v>
      </c>
      <c r="I12" s="8"/>
      <c r="J12" s="8"/>
      <c r="K12" s="11"/>
      <c r="L12" s="11"/>
      <c r="M12" s="11"/>
      <c r="N12" s="7"/>
      <c r="O12" s="7"/>
      <c r="P12" s="7"/>
      <c r="Q12" s="7"/>
      <c r="R12" s="7"/>
      <c r="S12" s="7"/>
      <c r="T12" s="7"/>
      <c r="U12" s="7"/>
      <c r="V12" s="7"/>
      <c r="W12" s="7"/>
      <c r="X12" s="7"/>
      <c r="Y12" s="7"/>
      <c r="Z12" s="7"/>
      <c r="AA12" s="7"/>
      <c r="AB12" s="68"/>
      <c r="AC12" s="68"/>
    </row>
    <row r="13" spans="1:29" s="5" customFormat="1" ht="6.75" customHeight="1">
      <c r="A13" s="67"/>
      <c r="B13" s="67"/>
      <c r="C13" s="629"/>
      <c r="D13" s="632"/>
      <c r="E13" s="74"/>
      <c r="F13" s="23"/>
      <c r="G13" s="8" t="s">
        <v>0</v>
      </c>
      <c r="H13" s="8"/>
      <c r="I13" s="8"/>
      <c r="J13" s="8"/>
      <c r="K13" s="11"/>
      <c r="L13" s="11"/>
      <c r="M13" s="11"/>
      <c r="N13" s="7"/>
      <c r="O13" s="7"/>
      <c r="P13" s="7"/>
      <c r="Q13" s="7"/>
      <c r="R13" s="7"/>
      <c r="S13" s="7"/>
      <c r="T13" s="7"/>
      <c r="U13" s="7"/>
      <c r="V13" s="7"/>
      <c r="W13" s="7"/>
      <c r="X13" s="7"/>
      <c r="Y13" s="7"/>
      <c r="Z13" s="7"/>
      <c r="AA13" s="7"/>
      <c r="AB13" s="68"/>
      <c r="AC13" s="68"/>
    </row>
    <row r="14" spans="1:29" s="5" customFormat="1" ht="15" customHeight="1">
      <c r="A14" s="67"/>
      <c r="B14" s="67"/>
      <c r="C14" s="629"/>
      <c r="D14" s="632"/>
      <c r="E14" s="74"/>
      <c r="F14" s="501"/>
      <c r="G14" s="8" t="s">
        <v>0</v>
      </c>
      <c r="H14" s="8" t="s">
        <v>37</v>
      </c>
      <c r="I14" s="8"/>
      <c r="J14" s="8"/>
      <c r="K14" s="11"/>
      <c r="L14" s="11"/>
      <c r="M14" s="11"/>
      <c r="N14" s="7"/>
      <c r="O14" s="7"/>
      <c r="P14" s="7"/>
      <c r="Q14" s="7"/>
      <c r="R14" s="7"/>
      <c r="S14" s="7"/>
      <c r="T14" s="7"/>
      <c r="U14" s="7"/>
      <c r="V14" s="7"/>
      <c r="W14" s="7"/>
      <c r="X14" s="7"/>
      <c r="Y14" s="7"/>
      <c r="Z14" s="7"/>
      <c r="AA14" s="7"/>
      <c r="AB14" s="68"/>
      <c r="AC14" s="68"/>
    </row>
    <row r="15" spans="1:29" s="5" customFormat="1" ht="6.75" customHeight="1">
      <c r="A15" s="67"/>
      <c r="B15" s="67"/>
      <c r="C15" s="629"/>
      <c r="D15" s="632"/>
      <c r="E15" s="74"/>
      <c r="F15" s="23"/>
      <c r="G15" s="11"/>
      <c r="H15" s="11"/>
      <c r="I15" s="11"/>
      <c r="J15" s="11"/>
      <c r="K15" s="11"/>
      <c r="L15" s="11"/>
      <c r="M15" s="11"/>
      <c r="N15" s="7"/>
      <c r="O15" s="7"/>
      <c r="P15" s="7"/>
      <c r="Q15" s="7"/>
      <c r="R15" s="7"/>
      <c r="S15" s="7"/>
      <c r="T15" s="7"/>
      <c r="U15" s="7"/>
      <c r="V15" s="7"/>
      <c r="W15" s="7"/>
      <c r="X15" s="7"/>
      <c r="Y15" s="7"/>
      <c r="Z15" s="7"/>
      <c r="AA15" s="7"/>
      <c r="AB15" s="68"/>
      <c r="AC15" s="68"/>
    </row>
    <row r="16" spans="1:29" s="5" customFormat="1" ht="15" customHeight="1">
      <c r="A16" s="67"/>
      <c r="B16" s="67"/>
      <c r="C16" s="630"/>
      <c r="D16" s="633"/>
      <c r="E16" s="74"/>
      <c r="F16" s="501"/>
      <c r="G16" s="8" t="s">
        <v>0</v>
      </c>
      <c r="H16" s="8" t="s">
        <v>21</v>
      </c>
      <c r="I16" s="649"/>
      <c r="J16" s="650"/>
      <c r="K16" s="650"/>
      <c r="L16" s="650"/>
      <c r="M16" s="650"/>
      <c r="N16" s="650"/>
      <c r="O16" s="650"/>
      <c r="P16" s="650"/>
      <c r="Q16" s="650"/>
      <c r="R16" s="650"/>
      <c r="S16" s="650"/>
      <c r="T16" s="650"/>
      <c r="U16" s="650"/>
      <c r="V16" s="650"/>
      <c r="W16" s="651"/>
      <c r="X16" s="18"/>
      <c r="Y16" s="62"/>
      <c r="Z16" s="62"/>
      <c r="AA16" s="7"/>
      <c r="AB16" s="68"/>
      <c r="AC16" s="68"/>
    </row>
    <row r="17" spans="1:29" s="37" customFormat="1" ht="9" customHeight="1">
      <c r="A17" s="108"/>
      <c r="B17" s="108"/>
      <c r="C17" s="105"/>
      <c r="D17" s="74"/>
      <c r="E17" s="74"/>
      <c r="F17" s="101"/>
      <c r="G17" s="102"/>
      <c r="H17" s="102"/>
      <c r="I17" s="103"/>
      <c r="J17" s="104"/>
      <c r="K17" s="104"/>
      <c r="L17" s="104"/>
      <c r="M17" s="104"/>
      <c r="N17" s="104"/>
      <c r="O17" s="104"/>
      <c r="P17" s="104"/>
      <c r="Q17" s="104"/>
      <c r="R17" s="104"/>
      <c r="S17" s="104"/>
      <c r="T17" s="104"/>
      <c r="U17" s="104"/>
      <c r="V17" s="104"/>
      <c r="W17" s="104"/>
      <c r="X17" s="155"/>
      <c r="Y17" s="155"/>
      <c r="Z17" s="155"/>
      <c r="AA17" s="107"/>
      <c r="AB17" s="111"/>
      <c r="AC17" s="111"/>
    </row>
    <row r="18" spans="1:29" s="5" customFormat="1" ht="39" customHeight="1">
      <c r="A18" s="67"/>
      <c r="B18" s="67"/>
      <c r="C18" s="698" t="s">
        <v>90</v>
      </c>
      <c r="D18" s="631" t="s">
        <v>1</v>
      </c>
      <c r="E18" s="74"/>
      <c r="F18" s="700"/>
      <c r="G18" s="701"/>
      <c r="H18" s="701"/>
      <c r="I18" s="701"/>
      <c r="J18" s="701"/>
      <c r="K18" s="701"/>
      <c r="L18" s="701"/>
      <c r="M18" s="701"/>
      <c r="N18" s="701"/>
      <c r="O18" s="701"/>
      <c r="P18" s="701"/>
      <c r="Q18" s="701"/>
      <c r="R18" s="701"/>
      <c r="S18" s="701"/>
      <c r="T18" s="701"/>
      <c r="U18" s="701"/>
      <c r="V18" s="701"/>
      <c r="W18" s="701"/>
      <c r="X18" s="701"/>
      <c r="Y18" s="701"/>
      <c r="Z18" s="701"/>
      <c r="AA18" s="702"/>
      <c r="AB18" s="142"/>
      <c r="AC18" s="171"/>
    </row>
    <row r="19" spans="1:29" s="5" customFormat="1" ht="39" customHeight="1">
      <c r="A19" s="67"/>
      <c r="B19" s="67"/>
      <c r="C19" s="699"/>
      <c r="D19" s="633"/>
      <c r="E19" s="74"/>
      <c r="F19" s="703"/>
      <c r="G19" s="704"/>
      <c r="H19" s="704"/>
      <c r="I19" s="704"/>
      <c r="J19" s="704"/>
      <c r="K19" s="704"/>
      <c r="L19" s="704"/>
      <c r="M19" s="704"/>
      <c r="N19" s="704"/>
      <c r="O19" s="704"/>
      <c r="P19" s="704"/>
      <c r="Q19" s="704"/>
      <c r="R19" s="704"/>
      <c r="S19" s="704"/>
      <c r="T19" s="704"/>
      <c r="U19" s="704"/>
      <c r="V19" s="704"/>
      <c r="W19" s="704"/>
      <c r="X19" s="704"/>
      <c r="Y19" s="704"/>
      <c r="Z19" s="704"/>
      <c r="AA19" s="705"/>
      <c r="AB19" s="142"/>
      <c r="AC19" s="171"/>
    </row>
    <row r="20" spans="1:29" s="5" customFormat="1" ht="9" customHeight="1" thickBot="1">
      <c r="A20" s="67"/>
      <c r="B20" s="117"/>
      <c r="C20" s="118"/>
      <c r="D20" s="119"/>
      <c r="E20" s="119"/>
      <c r="F20" s="120"/>
      <c r="G20" s="121"/>
      <c r="H20" s="121"/>
      <c r="I20" s="122"/>
      <c r="J20" s="123"/>
      <c r="K20" s="123"/>
      <c r="L20" s="123"/>
      <c r="M20" s="123"/>
      <c r="N20" s="123"/>
      <c r="O20" s="123"/>
      <c r="P20" s="123"/>
      <c r="Q20" s="123"/>
      <c r="R20" s="123"/>
      <c r="S20" s="123"/>
      <c r="T20" s="123"/>
      <c r="U20" s="123"/>
      <c r="V20" s="123"/>
      <c r="W20" s="123"/>
      <c r="X20" s="124"/>
      <c r="Y20" s="124"/>
      <c r="Z20" s="124"/>
      <c r="AA20" s="91"/>
      <c r="AB20" s="125"/>
      <c r="AC20" s="68"/>
    </row>
    <row r="21" spans="1:29" s="5" customFormat="1" ht="9" customHeight="1" thickBot="1">
      <c r="A21" s="67"/>
      <c r="B21" s="7"/>
      <c r="C21" s="76"/>
      <c r="D21" s="74"/>
      <c r="E21" s="74"/>
      <c r="F21" s="101"/>
      <c r="G21" s="102"/>
      <c r="H21" s="102"/>
      <c r="I21" s="103"/>
      <c r="J21" s="104"/>
      <c r="K21" s="104"/>
      <c r="L21" s="104"/>
      <c r="M21" s="104"/>
      <c r="N21" s="104"/>
      <c r="O21" s="104"/>
      <c r="P21" s="104"/>
      <c r="Q21" s="104"/>
      <c r="R21" s="104"/>
      <c r="S21" s="104"/>
      <c r="T21" s="104"/>
      <c r="U21" s="104"/>
      <c r="V21" s="104"/>
      <c r="W21" s="104"/>
      <c r="X21" s="62"/>
      <c r="Y21" s="62"/>
      <c r="Z21" s="62"/>
      <c r="AA21" s="7"/>
      <c r="AB21" s="7"/>
      <c r="AC21" s="68"/>
    </row>
    <row r="22" spans="1:29" s="5" customFormat="1" ht="9" customHeight="1">
      <c r="A22" s="67"/>
      <c r="B22" s="113"/>
      <c r="C22" s="97"/>
      <c r="D22" s="97"/>
      <c r="E22" s="94"/>
      <c r="F22" s="77" t="s">
        <v>0</v>
      </c>
      <c r="G22" s="97"/>
      <c r="H22" s="97"/>
      <c r="I22" s="97"/>
      <c r="J22" s="97"/>
      <c r="K22" s="96"/>
      <c r="L22" s="96"/>
      <c r="M22" s="96"/>
      <c r="N22" s="97"/>
      <c r="O22" s="97"/>
      <c r="P22" s="97"/>
      <c r="Q22" s="97"/>
      <c r="R22" s="97"/>
      <c r="S22" s="97"/>
      <c r="T22" s="97"/>
      <c r="U22" s="97"/>
      <c r="V22" s="97"/>
      <c r="W22" s="97"/>
      <c r="X22" s="97"/>
      <c r="Y22" s="97"/>
      <c r="Z22" s="97"/>
      <c r="AA22" s="97"/>
      <c r="AB22" s="116"/>
      <c r="AC22" s="68"/>
    </row>
    <row r="23" spans="1:29" s="5" customFormat="1" ht="15" customHeight="1">
      <c r="A23" s="67"/>
      <c r="B23" s="67"/>
      <c r="C23" s="628" t="s">
        <v>142</v>
      </c>
      <c r="D23" s="631" t="s">
        <v>1</v>
      </c>
      <c r="E23" s="10"/>
      <c r="F23" s="501"/>
      <c r="G23" s="8" t="s">
        <v>0</v>
      </c>
      <c r="H23" s="8" t="s">
        <v>38</v>
      </c>
      <c r="I23" s="8"/>
      <c r="J23" s="8"/>
      <c r="K23" s="11"/>
      <c r="L23" s="11"/>
      <c r="M23" s="11"/>
      <c r="N23" s="7"/>
      <c r="O23" s="7"/>
      <c r="P23" s="7"/>
      <c r="Q23" s="7"/>
      <c r="R23" s="7"/>
      <c r="S23" s="7"/>
      <c r="T23" s="7"/>
      <c r="U23" s="7"/>
      <c r="V23" s="7"/>
      <c r="W23" s="7"/>
      <c r="X23" s="7"/>
      <c r="Y23" s="7"/>
      <c r="Z23" s="7"/>
      <c r="AA23" s="7"/>
      <c r="AB23" s="68"/>
      <c r="AC23" s="68"/>
    </row>
    <row r="24" spans="1:29" s="5" customFormat="1" ht="6.75" customHeight="1">
      <c r="A24" s="67"/>
      <c r="B24" s="67"/>
      <c r="C24" s="629"/>
      <c r="D24" s="632"/>
      <c r="E24" s="10"/>
      <c r="F24" s="23"/>
      <c r="G24" s="8" t="s">
        <v>0</v>
      </c>
      <c r="H24" s="8"/>
      <c r="I24" s="8"/>
      <c r="J24" s="8"/>
      <c r="K24" s="11"/>
      <c r="L24" s="11"/>
      <c r="M24" s="11"/>
      <c r="N24" s="7"/>
      <c r="O24" s="7"/>
      <c r="P24" s="7"/>
      <c r="Q24" s="7"/>
      <c r="R24" s="7"/>
      <c r="S24" s="7"/>
      <c r="T24" s="7"/>
      <c r="U24" s="7"/>
      <c r="V24" s="7"/>
      <c r="W24" s="7"/>
      <c r="X24" s="7"/>
      <c r="Y24" s="7"/>
      <c r="Z24" s="7"/>
      <c r="AA24" s="7"/>
      <c r="AB24" s="68"/>
      <c r="AC24" s="68"/>
    </row>
    <row r="25" spans="1:29" s="5" customFormat="1" ht="15" customHeight="1">
      <c r="A25" s="67"/>
      <c r="B25" s="67"/>
      <c r="C25" s="629"/>
      <c r="D25" s="632"/>
      <c r="E25" s="10"/>
      <c r="F25" s="501" t="s">
        <v>214</v>
      </c>
      <c r="G25" s="8" t="s">
        <v>0</v>
      </c>
      <c r="H25" s="7" t="s">
        <v>39</v>
      </c>
      <c r="I25" s="7"/>
      <c r="J25" s="8"/>
      <c r="K25" s="11"/>
      <c r="L25" s="11"/>
      <c r="M25" s="11"/>
      <c r="N25" s="7"/>
      <c r="O25" s="7"/>
      <c r="P25" s="7"/>
      <c r="Q25" s="7"/>
      <c r="R25" s="7"/>
      <c r="S25" s="7"/>
      <c r="T25" s="7"/>
      <c r="U25" s="7"/>
      <c r="V25" s="7"/>
      <c r="W25" s="7"/>
      <c r="X25" s="7"/>
      <c r="Y25" s="7"/>
      <c r="Z25" s="7"/>
      <c r="AA25" s="7"/>
      <c r="AB25" s="68"/>
      <c r="AC25" s="68"/>
    </row>
    <row r="26" spans="1:29" s="5" customFormat="1" ht="6.75" customHeight="1">
      <c r="A26" s="67"/>
      <c r="B26" s="67"/>
      <c r="C26" s="629"/>
      <c r="D26" s="632"/>
      <c r="E26" s="10"/>
      <c r="F26" s="23"/>
      <c r="G26" s="8" t="s">
        <v>0</v>
      </c>
      <c r="H26" s="8"/>
      <c r="I26" s="8"/>
      <c r="J26" s="8"/>
      <c r="K26" s="11"/>
      <c r="L26" s="11"/>
      <c r="M26" s="11"/>
      <c r="N26" s="7"/>
      <c r="O26" s="7"/>
      <c r="P26" s="7"/>
      <c r="Q26" s="7"/>
      <c r="R26" s="7"/>
      <c r="S26" s="7"/>
      <c r="T26" s="7"/>
      <c r="U26" s="7"/>
      <c r="V26" s="7"/>
      <c r="W26" s="7"/>
      <c r="X26" s="7"/>
      <c r="Y26" s="7"/>
      <c r="Z26" s="7"/>
      <c r="AA26" s="7"/>
      <c r="AB26" s="68"/>
      <c r="AC26" s="68"/>
    </row>
    <row r="27" spans="1:29" s="5" customFormat="1" ht="15" customHeight="1">
      <c r="A27" s="67"/>
      <c r="B27" s="67"/>
      <c r="C27" s="629"/>
      <c r="D27" s="632"/>
      <c r="E27" s="10"/>
      <c r="F27" s="501"/>
      <c r="G27" s="8" t="s">
        <v>0</v>
      </c>
      <c r="H27" s="8" t="s">
        <v>40</v>
      </c>
      <c r="I27" s="8"/>
      <c r="J27" s="8"/>
      <c r="K27" s="11"/>
      <c r="L27" s="11"/>
      <c r="M27" s="11"/>
      <c r="N27" s="7"/>
      <c r="O27" s="7"/>
      <c r="P27" s="7"/>
      <c r="Q27" s="7"/>
      <c r="R27" s="7"/>
      <c r="S27" s="7"/>
      <c r="T27" s="7"/>
      <c r="U27" s="7"/>
      <c r="V27" s="7"/>
      <c r="W27" s="7"/>
      <c r="X27" s="7"/>
      <c r="Y27" s="7"/>
      <c r="Z27" s="7"/>
      <c r="AA27" s="7"/>
      <c r="AB27" s="68"/>
      <c r="AC27" s="68"/>
    </row>
    <row r="28" spans="1:29" s="5" customFormat="1" ht="6.75" customHeight="1">
      <c r="A28" s="67"/>
      <c r="B28" s="67"/>
      <c r="C28" s="629"/>
      <c r="D28" s="632"/>
      <c r="E28" s="10"/>
      <c r="F28" s="23"/>
      <c r="G28" s="8" t="s">
        <v>0</v>
      </c>
      <c r="H28" s="8"/>
      <c r="I28" s="8"/>
      <c r="J28" s="8"/>
      <c r="K28" s="11"/>
      <c r="L28" s="11"/>
      <c r="M28" s="11"/>
      <c r="N28" s="7"/>
      <c r="O28" s="7"/>
      <c r="P28" s="7"/>
      <c r="Q28" s="7"/>
      <c r="R28" s="7"/>
      <c r="S28" s="7"/>
      <c r="T28" s="7"/>
      <c r="U28" s="7"/>
      <c r="V28" s="7"/>
      <c r="W28" s="7"/>
      <c r="X28" s="7"/>
      <c r="Y28" s="7"/>
      <c r="Z28" s="7"/>
      <c r="AA28" s="7"/>
      <c r="AB28" s="68"/>
      <c r="AC28" s="68"/>
    </row>
    <row r="29" spans="1:29" s="5" customFormat="1" ht="15" customHeight="1">
      <c r="A29" s="67"/>
      <c r="B29" s="67"/>
      <c r="C29" s="629"/>
      <c r="D29" s="632"/>
      <c r="E29" s="10"/>
      <c r="F29" s="501"/>
      <c r="G29" s="8" t="s">
        <v>0</v>
      </c>
      <c r="H29" s="8" t="s">
        <v>41</v>
      </c>
      <c r="I29" s="8"/>
      <c r="J29" s="8"/>
      <c r="K29" s="11"/>
      <c r="L29" s="11"/>
      <c r="M29" s="11"/>
      <c r="N29" s="7"/>
      <c r="O29" s="7"/>
      <c r="P29" s="7"/>
      <c r="Q29" s="7"/>
      <c r="R29" s="7"/>
      <c r="S29" s="7"/>
      <c r="T29" s="7"/>
      <c r="U29" s="7"/>
      <c r="V29" s="7"/>
      <c r="W29" s="7"/>
      <c r="X29" s="7"/>
      <c r="Y29" s="7"/>
      <c r="Z29" s="7"/>
      <c r="AA29" s="7"/>
      <c r="AB29" s="68"/>
      <c r="AC29" s="68"/>
    </row>
    <row r="30" spans="1:29" s="5" customFormat="1" ht="6.75" customHeight="1">
      <c r="A30" s="67"/>
      <c r="B30" s="67"/>
      <c r="C30" s="629"/>
      <c r="D30" s="632"/>
      <c r="E30" s="10"/>
      <c r="F30" s="23"/>
      <c r="G30" s="8" t="s">
        <v>0</v>
      </c>
      <c r="H30" s="8"/>
      <c r="I30" s="8"/>
      <c r="J30" s="8"/>
      <c r="K30" s="11"/>
      <c r="L30" s="11"/>
      <c r="M30" s="11"/>
      <c r="N30" s="7"/>
      <c r="O30" s="7"/>
      <c r="P30" s="7"/>
      <c r="Q30" s="7"/>
      <c r="R30" s="7"/>
      <c r="S30" s="7"/>
      <c r="T30" s="7"/>
      <c r="U30" s="7"/>
      <c r="V30" s="7"/>
      <c r="W30" s="7"/>
      <c r="X30" s="7"/>
      <c r="Y30" s="7"/>
      <c r="Z30" s="7"/>
      <c r="AA30" s="7"/>
      <c r="AB30" s="68"/>
      <c r="AC30" s="68"/>
    </row>
    <row r="31" spans="1:29" s="5" customFormat="1" ht="15" customHeight="1">
      <c r="A31" s="67"/>
      <c r="B31" s="67"/>
      <c r="C31" s="629"/>
      <c r="D31" s="632"/>
      <c r="E31" s="10"/>
      <c r="F31" s="501"/>
      <c r="G31" s="8" t="s">
        <v>0</v>
      </c>
      <c r="H31" s="8" t="s">
        <v>42</v>
      </c>
      <c r="I31" s="8"/>
      <c r="J31" s="8"/>
      <c r="K31" s="11"/>
      <c r="L31" s="11"/>
      <c r="M31" s="11"/>
      <c r="N31" s="7"/>
      <c r="O31" s="7"/>
      <c r="P31" s="7"/>
      <c r="Q31" s="7"/>
      <c r="R31" s="7"/>
      <c r="S31" s="7"/>
      <c r="T31" s="7"/>
      <c r="U31" s="7"/>
      <c r="V31" s="7"/>
      <c r="W31" s="7"/>
      <c r="X31" s="7"/>
      <c r="Y31" s="7"/>
      <c r="Z31" s="7"/>
      <c r="AA31" s="7"/>
      <c r="AB31" s="68"/>
      <c r="AC31" s="68"/>
    </row>
    <row r="32" spans="1:29" s="5" customFormat="1" ht="6.75" customHeight="1">
      <c r="A32" s="67"/>
      <c r="B32" s="67"/>
      <c r="C32" s="629"/>
      <c r="D32" s="632"/>
      <c r="E32" s="8"/>
      <c r="F32" s="23"/>
      <c r="G32" s="11"/>
      <c r="H32" s="11"/>
      <c r="I32" s="11"/>
      <c r="J32" s="11"/>
      <c r="K32" s="11"/>
      <c r="L32" s="11"/>
      <c r="M32" s="11"/>
      <c r="N32" s="7"/>
      <c r="O32" s="7"/>
      <c r="P32" s="7"/>
      <c r="Q32" s="7"/>
      <c r="R32" s="7"/>
      <c r="S32" s="7"/>
      <c r="T32" s="7"/>
      <c r="U32" s="7"/>
      <c r="V32" s="7"/>
      <c r="W32" s="7"/>
      <c r="X32" s="7"/>
      <c r="Y32" s="7"/>
      <c r="Z32" s="7"/>
      <c r="AA32" s="7"/>
      <c r="AB32" s="68"/>
      <c r="AC32" s="68"/>
    </row>
    <row r="33" spans="1:29" s="5" customFormat="1" ht="15" customHeight="1">
      <c r="A33" s="67"/>
      <c r="B33" s="67"/>
      <c r="C33" s="629"/>
      <c r="D33" s="632"/>
      <c r="E33" s="10"/>
      <c r="F33" s="501"/>
      <c r="G33" s="8" t="s">
        <v>0</v>
      </c>
      <c r="H33" s="8" t="s">
        <v>103</v>
      </c>
      <c r="I33" s="8"/>
      <c r="J33" s="8"/>
      <c r="K33" s="11"/>
      <c r="L33" s="11"/>
      <c r="M33" s="11"/>
      <c r="N33" s="7"/>
      <c r="O33" s="7"/>
      <c r="P33" s="7"/>
      <c r="Q33" s="7"/>
      <c r="R33" s="7"/>
      <c r="S33" s="7"/>
      <c r="T33" s="7"/>
      <c r="U33" s="7"/>
      <c r="V33" s="7"/>
      <c r="W33" s="7"/>
      <c r="X33" s="7"/>
      <c r="Y33" s="7"/>
      <c r="Z33" s="7"/>
      <c r="AA33" s="7"/>
      <c r="AB33" s="68"/>
      <c r="AC33" s="68"/>
    </row>
    <row r="34" spans="1:29" s="5" customFormat="1" ht="6.75" customHeight="1">
      <c r="A34" s="67"/>
      <c r="B34" s="67"/>
      <c r="C34" s="629"/>
      <c r="D34" s="632"/>
      <c r="E34" s="10"/>
      <c r="F34" s="23"/>
      <c r="G34" s="8" t="s">
        <v>0</v>
      </c>
      <c r="H34" s="8"/>
      <c r="I34" s="8"/>
      <c r="J34" s="8"/>
      <c r="K34" s="11"/>
      <c r="L34" s="11"/>
      <c r="M34" s="11"/>
      <c r="N34" s="7"/>
      <c r="O34" s="7"/>
      <c r="P34" s="7"/>
      <c r="Q34" s="7"/>
      <c r="R34" s="7"/>
      <c r="S34" s="7"/>
      <c r="T34" s="7"/>
      <c r="U34" s="7"/>
      <c r="V34" s="7"/>
      <c r="W34" s="7"/>
      <c r="X34" s="7"/>
      <c r="Y34" s="7"/>
      <c r="Z34" s="7"/>
      <c r="AA34" s="7"/>
      <c r="AB34" s="68"/>
      <c r="AC34" s="68"/>
    </row>
    <row r="35" spans="1:29" s="5" customFormat="1" ht="15" customHeight="1">
      <c r="A35" s="67"/>
      <c r="B35" s="67"/>
      <c r="C35" s="630"/>
      <c r="D35" s="633"/>
      <c r="E35" s="10"/>
      <c r="F35" s="501" t="s">
        <v>214</v>
      </c>
      <c r="G35" s="8" t="s">
        <v>0</v>
      </c>
      <c r="H35" s="7" t="s">
        <v>21</v>
      </c>
      <c r="I35" s="649" t="s">
        <v>215</v>
      </c>
      <c r="J35" s="650"/>
      <c r="K35" s="650"/>
      <c r="L35" s="650"/>
      <c r="M35" s="650"/>
      <c r="N35" s="650"/>
      <c r="O35" s="650"/>
      <c r="P35" s="650"/>
      <c r="Q35" s="650"/>
      <c r="R35" s="650"/>
      <c r="S35" s="650"/>
      <c r="T35" s="650"/>
      <c r="U35" s="650"/>
      <c r="V35" s="650"/>
      <c r="W35" s="650"/>
      <c r="X35" s="650"/>
      <c r="Y35" s="650"/>
      <c r="Z35" s="650"/>
      <c r="AA35" s="651"/>
      <c r="AB35" s="61"/>
      <c r="AC35" s="61"/>
    </row>
    <row r="36" spans="1:29" s="37" customFormat="1" ht="9" customHeight="1">
      <c r="A36" s="108"/>
      <c r="B36" s="108"/>
      <c r="C36" s="105"/>
      <c r="D36" s="74"/>
      <c r="E36" s="106"/>
      <c r="F36" s="101"/>
      <c r="G36" s="102"/>
      <c r="H36" s="107"/>
      <c r="I36" s="103"/>
      <c r="J36" s="132"/>
      <c r="K36" s="132"/>
      <c r="L36" s="132"/>
      <c r="M36" s="132"/>
      <c r="N36" s="132"/>
      <c r="O36" s="132"/>
      <c r="P36" s="132"/>
      <c r="Q36" s="132"/>
      <c r="R36" s="132"/>
      <c r="S36" s="132"/>
      <c r="T36" s="132"/>
      <c r="U36" s="132"/>
      <c r="V36" s="132"/>
      <c r="W36" s="132"/>
      <c r="X36" s="132"/>
      <c r="Y36" s="132"/>
      <c r="Z36" s="132"/>
      <c r="AA36" s="132"/>
      <c r="AB36" s="369"/>
      <c r="AC36" s="369"/>
    </row>
    <row r="37" spans="1:29" s="5" customFormat="1" ht="39" customHeight="1">
      <c r="A37" s="67"/>
      <c r="B37" s="67"/>
      <c r="C37" s="698" t="s">
        <v>90</v>
      </c>
      <c r="D37" s="631" t="s">
        <v>1</v>
      </c>
      <c r="E37" s="74"/>
      <c r="F37" s="700"/>
      <c r="G37" s="701"/>
      <c r="H37" s="701"/>
      <c r="I37" s="701"/>
      <c r="J37" s="701"/>
      <c r="K37" s="701"/>
      <c r="L37" s="701"/>
      <c r="M37" s="701"/>
      <c r="N37" s="701"/>
      <c r="O37" s="701"/>
      <c r="P37" s="701"/>
      <c r="Q37" s="701"/>
      <c r="R37" s="701"/>
      <c r="S37" s="701"/>
      <c r="T37" s="701"/>
      <c r="U37" s="701"/>
      <c r="V37" s="701"/>
      <c r="W37" s="701"/>
      <c r="X37" s="701"/>
      <c r="Y37" s="701"/>
      <c r="Z37" s="701"/>
      <c r="AA37" s="702"/>
      <c r="AB37" s="142"/>
      <c r="AC37" s="171"/>
    </row>
    <row r="38" spans="1:29" s="5" customFormat="1" ht="39" customHeight="1">
      <c r="A38" s="67"/>
      <c r="B38" s="67"/>
      <c r="C38" s="699"/>
      <c r="D38" s="633"/>
      <c r="E38" s="74"/>
      <c r="F38" s="703"/>
      <c r="G38" s="704"/>
      <c r="H38" s="704"/>
      <c r="I38" s="704"/>
      <c r="J38" s="704"/>
      <c r="K38" s="704"/>
      <c r="L38" s="704"/>
      <c r="M38" s="704"/>
      <c r="N38" s="704"/>
      <c r="O38" s="704"/>
      <c r="P38" s="704"/>
      <c r="Q38" s="704"/>
      <c r="R38" s="704"/>
      <c r="S38" s="704"/>
      <c r="T38" s="704"/>
      <c r="U38" s="704"/>
      <c r="V38" s="704"/>
      <c r="W38" s="704"/>
      <c r="X38" s="704"/>
      <c r="Y38" s="704"/>
      <c r="Z38" s="704"/>
      <c r="AA38" s="705"/>
      <c r="AB38" s="142"/>
      <c r="AC38" s="171"/>
    </row>
    <row r="39" spans="1:29" s="5" customFormat="1" ht="9" customHeight="1" thickBot="1">
      <c r="A39" s="67"/>
      <c r="B39" s="117"/>
      <c r="C39" s="126"/>
      <c r="D39" s="119"/>
      <c r="E39" s="127"/>
      <c r="F39" s="120"/>
      <c r="G39" s="121"/>
      <c r="H39" s="128"/>
      <c r="I39" s="122"/>
      <c r="J39" s="129"/>
      <c r="K39" s="129"/>
      <c r="L39" s="129"/>
      <c r="M39" s="129"/>
      <c r="N39" s="129"/>
      <c r="O39" s="129"/>
      <c r="P39" s="129"/>
      <c r="Q39" s="129"/>
      <c r="R39" s="129"/>
      <c r="S39" s="129"/>
      <c r="T39" s="129"/>
      <c r="U39" s="129"/>
      <c r="V39" s="129"/>
      <c r="W39" s="129"/>
      <c r="X39" s="129"/>
      <c r="Y39" s="129"/>
      <c r="Z39" s="129"/>
      <c r="AA39" s="129"/>
      <c r="AB39" s="130"/>
      <c r="AC39" s="61"/>
    </row>
    <row r="40" spans="1:29" s="5" customFormat="1" ht="9" customHeight="1" thickBot="1">
      <c r="A40" s="67"/>
      <c r="B40" s="7"/>
      <c r="C40" s="105"/>
      <c r="D40" s="74"/>
      <c r="E40" s="106"/>
      <c r="F40" s="101"/>
      <c r="G40" s="102"/>
      <c r="H40" s="107"/>
      <c r="I40" s="103"/>
      <c r="J40" s="39"/>
      <c r="K40" s="39"/>
      <c r="L40" s="39"/>
      <c r="M40" s="39"/>
      <c r="N40" s="39"/>
      <c r="O40" s="39"/>
      <c r="P40" s="39"/>
      <c r="Q40" s="39"/>
      <c r="R40" s="39"/>
      <c r="S40" s="39"/>
      <c r="T40" s="39"/>
      <c r="U40" s="39"/>
      <c r="V40" s="39"/>
      <c r="W40" s="39"/>
      <c r="X40" s="39"/>
      <c r="Y40" s="39"/>
      <c r="Z40" s="39"/>
      <c r="AA40" s="39"/>
      <c r="AB40" s="62"/>
      <c r="AC40" s="61"/>
    </row>
    <row r="41" spans="1:29" s="5" customFormat="1" ht="9" customHeight="1">
      <c r="A41" s="67"/>
      <c r="B41" s="113"/>
      <c r="C41" s="95"/>
      <c r="D41" s="95"/>
      <c r="E41" s="95"/>
      <c r="F41" s="77"/>
      <c r="G41" s="96"/>
      <c r="H41" s="96"/>
      <c r="I41" s="96"/>
      <c r="J41" s="96"/>
      <c r="K41" s="96"/>
      <c r="L41" s="96"/>
      <c r="M41" s="96"/>
      <c r="N41" s="97"/>
      <c r="O41" s="97"/>
      <c r="P41" s="97"/>
      <c r="Q41" s="97"/>
      <c r="R41" s="97"/>
      <c r="S41" s="97"/>
      <c r="T41" s="97"/>
      <c r="U41" s="97"/>
      <c r="V41" s="97"/>
      <c r="W41" s="97"/>
      <c r="X41" s="97"/>
      <c r="Y41" s="97"/>
      <c r="Z41" s="97"/>
      <c r="AA41" s="97"/>
      <c r="AB41" s="116"/>
      <c r="AC41" s="68"/>
    </row>
    <row r="42" spans="1:29" s="6" customFormat="1" ht="15.75" customHeight="1">
      <c r="A42" s="79"/>
      <c r="B42" s="79"/>
      <c r="C42" s="628" t="s">
        <v>143</v>
      </c>
      <c r="D42" s="631" t="s">
        <v>1</v>
      </c>
      <c r="E42" s="75"/>
      <c r="F42" s="695" t="s">
        <v>5</v>
      </c>
      <c r="G42" s="696"/>
      <c r="H42" s="697"/>
      <c r="I42" s="432" t="s">
        <v>109</v>
      </c>
      <c r="J42" s="695" t="s">
        <v>6</v>
      </c>
      <c r="K42" s="696"/>
      <c r="L42" s="696"/>
      <c r="M42" s="697"/>
      <c r="N42" s="106"/>
      <c r="O42" s="106"/>
      <c r="P42" s="31"/>
      <c r="Q42" s="31"/>
      <c r="R42" s="31"/>
      <c r="S42" s="31"/>
      <c r="T42" s="31"/>
      <c r="U42" s="31"/>
      <c r="V42" s="31"/>
      <c r="W42" s="31"/>
      <c r="X42" s="31"/>
      <c r="Y42" s="31"/>
      <c r="Z42" s="31"/>
      <c r="AA42" s="31"/>
      <c r="AB42" s="81"/>
      <c r="AC42" s="81"/>
    </row>
    <row r="43" spans="1:29" s="6" customFormat="1" ht="6.75" customHeight="1">
      <c r="A43" s="79"/>
      <c r="B43" s="79"/>
      <c r="C43" s="629"/>
      <c r="D43" s="632"/>
      <c r="E43" s="66"/>
      <c r="F43" s="22"/>
      <c r="G43" s="80"/>
      <c r="H43" s="80"/>
      <c r="I43" s="80"/>
      <c r="J43" s="80"/>
      <c r="K43" s="80"/>
      <c r="L43" s="80"/>
      <c r="M43" s="80"/>
      <c r="N43" s="31"/>
      <c r="O43" s="31"/>
      <c r="P43" s="31"/>
      <c r="Q43" s="31"/>
      <c r="R43" s="31"/>
      <c r="S43" s="31"/>
      <c r="T43" s="31"/>
      <c r="U43" s="31"/>
      <c r="V43" s="31"/>
      <c r="W43" s="31"/>
      <c r="X43" s="31"/>
      <c r="Y43" s="31"/>
      <c r="Z43" s="31"/>
      <c r="AA43" s="31"/>
      <c r="AB43" s="81"/>
      <c r="AC43" s="81"/>
    </row>
    <row r="44" spans="1:29" s="6" customFormat="1" ht="19.5" customHeight="1">
      <c r="A44" s="79"/>
      <c r="B44" s="79"/>
      <c r="C44" s="630"/>
      <c r="D44" s="633"/>
      <c r="E44" s="82"/>
      <c r="F44" s="692">
        <v>40544</v>
      </c>
      <c r="G44" s="693"/>
      <c r="H44" s="694"/>
      <c r="I44" s="432" t="s">
        <v>109</v>
      </c>
      <c r="J44" s="692">
        <v>41639</v>
      </c>
      <c r="K44" s="693"/>
      <c r="L44" s="693"/>
      <c r="M44" s="694"/>
      <c r="N44" s="296"/>
      <c r="O44" s="296"/>
      <c r="P44" s="31"/>
      <c r="Q44" s="84"/>
      <c r="R44" s="84"/>
      <c r="S44" s="31"/>
      <c r="T44" s="31"/>
      <c r="U44" s="31"/>
      <c r="V44" s="31"/>
      <c r="W44" s="31"/>
      <c r="X44" s="31"/>
      <c r="Y44" s="31"/>
      <c r="Z44" s="31"/>
      <c r="AA44" s="31"/>
      <c r="AB44" s="81"/>
      <c r="AC44" s="81"/>
    </row>
    <row r="45" spans="1:29" s="5" customFormat="1" ht="9" customHeight="1">
      <c r="A45" s="67"/>
      <c r="B45" s="67"/>
      <c r="C45" s="8"/>
      <c r="D45" s="8"/>
      <c r="E45" s="8"/>
      <c r="F45" s="23"/>
      <c r="G45" s="11"/>
      <c r="H45" s="11"/>
      <c r="I45" s="11"/>
      <c r="J45" s="11"/>
      <c r="K45" s="11"/>
      <c r="L45" s="11"/>
      <c r="M45" s="11"/>
      <c r="N45" s="7"/>
      <c r="O45" s="7"/>
      <c r="P45" s="7"/>
      <c r="Q45" s="7"/>
      <c r="R45" s="7"/>
      <c r="S45" s="7"/>
      <c r="T45" s="7"/>
      <c r="U45" s="7"/>
      <c r="V45" s="7"/>
      <c r="W45" s="7"/>
      <c r="X45" s="7"/>
      <c r="Y45" s="7"/>
      <c r="Z45" s="7"/>
      <c r="AA45" s="7"/>
      <c r="AB45" s="68"/>
      <c r="AC45" s="68"/>
    </row>
    <row r="46" spans="1:29" s="5" customFormat="1" ht="39" customHeight="1">
      <c r="A46" s="67"/>
      <c r="B46" s="67"/>
      <c r="C46" s="698" t="s">
        <v>90</v>
      </c>
      <c r="D46" s="631" t="s">
        <v>1</v>
      </c>
      <c r="E46" s="74"/>
      <c r="F46" s="706" t="s">
        <v>296</v>
      </c>
      <c r="G46" s="707"/>
      <c r="H46" s="707"/>
      <c r="I46" s="707"/>
      <c r="J46" s="707"/>
      <c r="K46" s="707"/>
      <c r="L46" s="707"/>
      <c r="M46" s="707"/>
      <c r="N46" s="707"/>
      <c r="O46" s="707"/>
      <c r="P46" s="707"/>
      <c r="Q46" s="707"/>
      <c r="R46" s="707"/>
      <c r="S46" s="707"/>
      <c r="T46" s="707"/>
      <c r="U46" s="707"/>
      <c r="V46" s="707"/>
      <c r="W46" s="707"/>
      <c r="X46" s="707"/>
      <c r="Y46" s="707"/>
      <c r="Z46" s="707"/>
      <c r="AA46" s="708"/>
      <c r="AB46" s="142"/>
      <c r="AC46" s="171"/>
    </row>
    <row r="47" spans="1:29" s="5" customFormat="1" ht="39" customHeight="1">
      <c r="A47" s="67"/>
      <c r="B47" s="67"/>
      <c r="C47" s="699"/>
      <c r="D47" s="633"/>
      <c r="E47" s="74"/>
      <c r="F47" s="709"/>
      <c r="G47" s="710"/>
      <c r="H47" s="710"/>
      <c r="I47" s="710"/>
      <c r="J47" s="710"/>
      <c r="K47" s="710"/>
      <c r="L47" s="710"/>
      <c r="M47" s="710"/>
      <c r="N47" s="710"/>
      <c r="O47" s="710"/>
      <c r="P47" s="710"/>
      <c r="Q47" s="710"/>
      <c r="R47" s="710"/>
      <c r="S47" s="710"/>
      <c r="T47" s="710"/>
      <c r="U47" s="710"/>
      <c r="V47" s="710"/>
      <c r="W47" s="710"/>
      <c r="X47" s="710"/>
      <c r="Y47" s="710"/>
      <c r="Z47" s="710"/>
      <c r="AA47" s="711"/>
      <c r="AB47" s="142"/>
      <c r="AC47" s="171"/>
    </row>
    <row r="48" spans="1:29" s="37" customFormat="1" ht="9" customHeight="1" thickBot="1">
      <c r="A48" s="108"/>
      <c r="B48" s="136"/>
      <c r="C48" s="137"/>
      <c r="D48" s="119"/>
      <c r="E48" s="119"/>
      <c r="F48" s="138"/>
      <c r="G48" s="138"/>
      <c r="H48" s="138"/>
      <c r="I48" s="138"/>
      <c r="J48" s="138"/>
      <c r="K48" s="138"/>
      <c r="L48" s="138"/>
      <c r="M48" s="138"/>
      <c r="N48" s="138"/>
      <c r="O48" s="138"/>
      <c r="P48" s="138"/>
      <c r="Q48" s="138"/>
      <c r="R48" s="138"/>
      <c r="S48" s="138"/>
      <c r="T48" s="138"/>
      <c r="U48" s="138"/>
      <c r="V48" s="138"/>
      <c r="W48" s="138"/>
      <c r="X48" s="138"/>
      <c r="Y48" s="138"/>
      <c r="Z48" s="138"/>
      <c r="AA48" s="138"/>
      <c r="AB48" s="139"/>
      <c r="AC48" s="171"/>
    </row>
    <row r="49" spans="1:29" s="37" customFormat="1" ht="9" customHeight="1" thickBot="1">
      <c r="A49" s="108"/>
      <c r="B49" s="107"/>
      <c r="C49" s="109"/>
      <c r="D49" s="74"/>
      <c r="E49" s="74"/>
      <c r="F49" s="110"/>
      <c r="G49" s="110"/>
      <c r="H49" s="110"/>
      <c r="I49" s="110"/>
      <c r="J49" s="110"/>
      <c r="K49" s="110"/>
      <c r="L49" s="110"/>
      <c r="M49" s="110"/>
      <c r="N49" s="110"/>
      <c r="O49" s="110"/>
      <c r="P49" s="110"/>
      <c r="Q49" s="110"/>
      <c r="R49" s="110"/>
      <c r="S49" s="110"/>
      <c r="T49" s="110"/>
      <c r="U49" s="110"/>
      <c r="V49" s="110"/>
      <c r="W49" s="110"/>
      <c r="X49" s="110"/>
      <c r="Y49" s="110"/>
      <c r="Z49" s="110"/>
      <c r="AA49" s="110"/>
      <c r="AB49" s="110"/>
      <c r="AC49" s="171"/>
    </row>
    <row r="50" spans="1:29" s="5" customFormat="1" ht="9" customHeight="1">
      <c r="A50" s="67"/>
      <c r="B50" s="113"/>
      <c r="C50" s="95"/>
      <c r="D50" s="95"/>
      <c r="E50" s="95"/>
      <c r="F50" s="77"/>
      <c r="G50" s="96"/>
      <c r="H50" s="96"/>
      <c r="I50" s="96"/>
      <c r="J50" s="96"/>
      <c r="K50" s="96"/>
      <c r="L50" s="96"/>
      <c r="M50" s="96"/>
      <c r="N50" s="97"/>
      <c r="O50" s="97"/>
      <c r="P50" s="97"/>
      <c r="Q50" s="97"/>
      <c r="R50" s="97"/>
      <c r="S50" s="97"/>
      <c r="T50" s="97"/>
      <c r="U50" s="97"/>
      <c r="V50" s="97"/>
      <c r="W50" s="97"/>
      <c r="X50" s="97"/>
      <c r="Y50" s="97"/>
      <c r="Z50" s="97"/>
      <c r="AA50" s="97"/>
      <c r="AB50" s="116"/>
      <c r="AC50" s="68"/>
    </row>
    <row r="51" spans="1:29" s="5" customFormat="1" ht="20.25" customHeight="1">
      <c r="A51" s="67"/>
      <c r="B51" s="67"/>
      <c r="C51" s="628" t="s">
        <v>144</v>
      </c>
      <c r="D51" s="631" t="s">
        <v>1</v>
      </c>
      <c r="E51" s="74"/>
      <c r="F51" s="765" t="s">
        <v>216</v>
      </c>
      <c r="G51" s="707"/>
      <c r="H51" s="707"/>
      <c r="I51" s="707"/>
      <c r="J51" s="707"/>
      <c r="K51" s="707"/>
      <c r="L51" s="707"/>
      <c r="M51" s="707"/>
      <c r="N51" s="707"/>
      <c r="O51" s="707"/>
      <c r="P51" s="707"/>
      <c r="Q51" s="707"/>
      <c r="R51" s="707"/>
      <c r="S51" s="707"/>
      <c r="T51" s="707"/>
      <c r="U51" s="707"/>
      <c r="V51" s="707"/>
      <c r="W51" s="707"/>
      <c r="X51" s="707"/>
      <c r="Y51" s="707"/>
      <c r="Z51" s="707"/>
      <c r="AA51" s="708"/>
      <c r="AB51" s="143"/>
      <c r="AC51" s="172"/>
    </row>
    <row r="52" spans="1:29" s="5" customFormat="1" ht="12.75" customHeight="1">
      <c r="A52" s="67"/>
      <c r="B52" s="67"/>
      <c r="C52" s="629"/>
      <c r="D52" s="632"/>
      <c r="E52" s="74"/>
      <c r="F52" s="766"/>
      <c r="G52" s="767"/>
      <c r="H52" s="767"/>
      <c r="I52" s="767"/>
      <c r="J52" s="767"/>
      <c r="K52" s="767"/>
      <c r="L52" s="767"/>
      <c r="M52" s="767"/>
      <c r="N52" s="767"/>
      <c r="O52" s="767"/>
      <c r="P52" s="767"/>
      <c r="Q52" s="767"/>
      <c r="R52" s="767"/>
      <c r="S52" s="767"/>
      <c r="T52" s="767"/>
      <c r="U52" s="767"/>
      <c r="V52" s="767"/>
      <c r="W52" s="767"/>
      <c r="X52" s="767"/>
      <c r="Y52" s="767"/>
      <c r="Z52" s="767"/>
      <c r="AA52" s="768"/>
      <c r="AB52" s="143"/>
      <c r="AC52" s="172"/>
    </row>
    <row r="53" spans="1:29" s="5" customFormat="1" ht="14.25" customHeight="1">
      <c r="A53" s="67"/>
      <c r="B53" s="67"/>
      <c r="C53" s="629"/>
      <c r="D53" s="632"/>
      <c r="E53" s="74"/>
      <c r="F53" s="766"/>
      <c r="G53" s="767"/>
      <c r="H53" s="767"/>
      <c r="I53" s="767"/>
      <c r="J53" s="767"/>
      <c r="K53" s="767"/>
      <c r="L53" s="767"/>
      <c r="M53" s="767"/>
      <c r="N53" s="767"/>
      <c r="O53" s="767"/>
      <c r="P53" s="767"/>
      <c r="Q53" s="767"/>
      <c r="R53" s="767"/>
      <c r="S53" s="767"/>
      <c r="T53" s="767"/>
      <c r="U53" s="767"/>
      <c r="V53" s="767"/>
      <c r="W53" s="767"/>
      <c r="X53" s="767"/>
      <c r="Y53" s="767"/>
      <c r="Z53" s="767"/>
      <c r="AA53" s="768"/>
      <c r="AB53" s="143"/>
      <c r="AC53" s="172"/>
    </row>
    <row r="54" spans="1:29" s="5" customFormat="1" ht="14.25" customHeight="1">
      <c r="A54" s="67"/>
      <c r="B54" s="67"/>
      <c r="C54" s="629"/>
      <c r="D54" s="632"/>
      <c r="E54" s="74"/>
      <c r="F54" s="766"/>
      <c r="G54" s="767"/>
      <c r="H54" s="767"/>
      <c r="I54" s="767"/>
      <c r="J54" s="767"/>
      <c r="K54" s="767"/>
      <c r="L54" s="767"/>
      <c r="M54" s="767"/>
      <c r="N54" s="767"/>
      <c r="O54" s="767"/>
      <c r="P54" s="767"/>
      <c r="Q54" s="767"/>
      <c r="R54" s="767"/>
      <c r="S54" s="767"/>
      <c r="T54" s="767"/>
      <c r="U54" s="767"/>
      <c r="V54" s="767"/>
      <c r="W54" s="767"/>
      <c r="X54" s="767"/>
      <c r="Y54" s="767"/>
      <c r="Z54" s="767"/>
      <c r="AA54" s="768"/>
      <c r="AB54" s="143"/>
      <c r="AC54" s="172"/>
    </row>
    <row r="55" spans="1:29" s="5" customFormat="1" ht="14.25" customHeight="1">
      <c r="A55" s="67"/>
      <c r="B55" s="67"/>
      <c r="C55" s="629"/>
      <c r="D55" s="632"/>
      <c r="E55" s="74"/>
      <c r="F55" s="766"/>
      <c r="G55" s="767"/>
      <c r="H55" s="767"/>
      <c r="I55" s="767"/>
      <c r="J55" s="767"/>
      <c r="K55" s="767"/>
      <c r="L55" s="767"/>
      <c r="M55" s="767"/>
      <c r="N55" s="767"/>
      <c r="O55" s="767"/>
      <c r="P55" s="767"/>
      <c r="Q55" s="767"/>
      <c r="R55" s="767"/>
      <c r="S55" s="767"/>
      <c r="T55" s="767"/>
      <c r="U55" s="767"/>
      <c r="V55" s="767"/>
      <c r="W55" s="767"/>
      <c r="X55" s="767"/>
      <c r="Y55" s="767"/>
      <c r="Z55" s="767"/>
      <c r="AA55" s="768"/>
      <c r="AB55" s="143"/>
      <c r="AC55" s="172"/>
    </row>
    <row r="56" spans="1:29" s="5" customFormat="1" ht="14.25" customHeight="1">
      <c r="A56" s="67"/>
      <c r="B56" s="67"/>
      <c r="C56" s="629"/>
      <c r="D56" s="632"/>
      <c r="E56" s="74"/>
      <c r="F56" s="766"/>
      <c r="G56" s="767"/>
      <c r="H56" s="767"/>
      <c r="I56" s="767"/>
      <c r="J56" s="767"/>
      <c r="K56" s="767"/>
      <c r="L56" s="767"/>
      <c r="M56" s="767"/>
      <c r="N56" s="767"/>
      <c r="O56" s="767"/>
      <c r="P56" s="767"/>
      <c r="Q56" s="767"/>
      <c r="R56" s="767"/>
      <c r="S56" s="767"/>
      <c r="T56" s="767"/>
      <c r="U56" s="767"/>
      <c r="V56" s="767"/>
      <c r="W56" s="767"/>
      <c r="X56" s="767"/>
      <c r="Y56" s="767"/>
      <c r="Z56" s="767"/>
      <c r="AA56" s="768"/>
      <c r="AB56" s="143"/>
      <c r="AC56" s="172"/>
    </row>
    <row r="57" spans="1:29" s="5" customFormat="1" ht="14.25" customHeight="1">
      <c r="A57" s="67"/>
      <c r="B57" s="67"/>
      <c r="C57" s="629"/>
      <c r="D57" s="632"/>
      <c r="E57" s="74"/>
      <c r="F57" s="766"/>
      <c r="G57" s="767"/>
      <c r="H57" s="767"/>
      <c r="I57" s="767"/>
      <c r="J57" s="767"/>
      <c r="K57" s="767"/>
      <c r="L57" s="767"/>
      <c r="M57" s="767"/>
      <c r="N57" s="767"/>
      <c r="O57" s="767"/>
      <c r="P57" s="767"/>
      <c r="Q57" s="767"/>
      <c r="R57" s="767"/>
      <c r="S57" s="767"/>
      <c r="T57" s="767"/>
      <c r="U57" s="767"/>
      <c r="V57" s="767"/>
      <c r="W57" s="767"/>
      <c r="X57" s="767"/>
      <c r="Y57" s="767"/>
      <c r="Z57" s="767"/>
      <c r="AA57" s="768"/>
      <c r="AB57" s="143"/>
      <c r="AC57" s="172"/>
    </row>
    <row r="58" spans="1:29" s="5" customFormat="1" ht="15" customHeight="1">
      <c r="A58" s="67"/>
      <c r="B58" s="67"/>
      <c r="C58" s="630"/>
      <c r="D58" s="633"/>
      <c r="E58" s="74"/>
      <c r="F58" s="709"/>
      <c r="G58" s="710"/>
      <c r="H58" s="710"/>
      <c r="I58" s="710"/>
      <c r="J58" s="710"/>
      <c r="K58" s="710"/>
      <c r="L58" s="710"/>
      <c r="M58" s="710"/>
      <c r="N58" s="710"/>
      <c r="O58" s="710"/>
      <c r="P58" s="710"/>
      <c r="Q58" s="710"/>
      <c r="R58" s="710"/>
      <c r="S58" s="710"/>
      <c r="T58" s="710"/>
      <c r="U58" s="710"/>
      <c r="V58" s="710"/>
      <c r="W58" s="710"/>
      <c r="X58" s="710"/>
      <c r="Y58" s="710"/>
      <c r="Z58" s="710"/>
      <c r="AA58" s="711"/>
      <c r="AB58" s="143"/>
      <c r="AC58" s="172"/>
    </row>
    <row r="59" spans="1:29" s="37" customFormat="1" ht="9" customHeight="1" thickBot="1">
      <c r="A59" s="108"/>
      <c r="B59" s="136"/>
      <c r="C59" s="118"/>
      <c r="D59" s="119"/>
      <c r="E59" s="119"/>
      <c r="F59" s="140"/>
      <c r="G59" s="140"/>
      <c r="H59" s="140"/>
      <c r="I59" s="140"/>
      <c r="J59" s="140"/>
      <c r="K59" s="140"/>
      <c r="L59" s="140"/>
      <c r="M59" s="140"/>
      <c r="N59" s="140"/>
      <c r="O59" s="140"/>
      <c r="P59" s="140"/>
      <c r="Q59" s="140"/>
      <c r="R59" s="140"/>
      <c r="S59" s="140"/>
      <c r="T59" s="140"/>
      <c r="U59" s="140"/>
      <c r="V59" s="140"/>
      <c r="W59" s="140"/>
      <c r="X59" s="140"/>
      <c r="Y59" s="140"/>
      <c r="Z59" s="140"/>
      <c r="AA59" s="140"/>
      <c r="AB59" s="141"/>
      <c r="AC59" s="172"/>
    </row>
    <row r="60" spans="1:29" s="37" customFormat="1" ht="9" customHeight="1" thickBot="1">
      <c r="A60" s="136"/>
      <c r="B60" s="128"/>
      <c r="C60" s="118"/>
      <c r="D60" s="119"/>
      <c r="E60" s="119"/>
      <c r="F60" s="140"/>
      <c r="G60" s="140"/>
      <c r="H60" s="140"/>
      <c r="I60" s="140"/>
      <c r="J60" s="140"/>
      <c r="K60" s="140"/>
      <c r="L60" s="140"/>
      <c r="M60" s="140"/>
      <c r="N60" s="140"/>
      <c r="O60" s="140"/>
      <c r="P60" s="140"/>
      <c r="Q60" s="140"/>
      <c r="R60" s="140"/>
      <c r="S60" s="140"/>
      <c r="T60" s="140"/>
      <c r="U60" s="140"/>
      <c r="V60" s="140"/>
      <c r="W60" s="140"/>
      <c r="X60" s="140"/>
      <c r="Y60" s="140"/>
      <c r="Z60" s="140"/>
      <c r="AA60" s="140"/>
      <c r="AB60" s="140"/>
      <c r="AC60" s="141"/>
    </row>
    <row r="61" spans="1:29" s="37" customFormat="1" ht="9" customHeight="1" thickBot="1">
      <c r="A61" s="406"/>
      <c r="B61" s="215"/>
      <c r="C61" s="407"/>
      <c r="D61" s="408"/>
      <c r="E61" s="408"/>
      <c r="F61" s="409"/>
      <c r="G61" s="409"/>
      <c r="H61" s="409"/>
      <c r="I61" s="409"/>
      <c r="J61" s="409"/>
      <c r="K61" s="409"/>
      <c r="L61" s="409"/>
      <c r="M61" s="409"/>
      <c r="N61" s="409"/>
      <c r="O61" s="409"/>
      <c r="P61" s="409"/>
      <c r="Q61" s="409"/>
      <c r="R61" s="409"/>
      <c r="S61" s="409"/>
      <c r="T61" s="409"/>
      <c r="U61" s="409"/>
      <c r="V61" s="409"/>
      <c r="W61" s="409"/>
      <c r="X61" s="409"/>
      <c r="Y61" s="409"/>
      <c r="Z61" s="409"/>
      <c r="AA61" s="409"/>
      <c r="AB61" s="409"/>
      <c r="AC61" s="410"/>
    </row>
    <row r="62" spans="1:29" s="9" customFormat="1" ht="16.5" customHeight="1" thickBot="1">
      <c r="A62" s="51"/>
      <c r="B62" s="712" t="s">
        <v>152</v>
      </c>
      <c r="C62" s="713"/>
      <c r="D62" s="713"/>
      <c r="E62" s="713"/>
      <c r="F62" s="713"/>
      <c r="G62" s="713"/>
      <c r="H62" s="713"/>
      <c r="I62" s="713"/>
      <c r="J62" s="713"/>
      <c r="K62" s="713"/>
      <c r="L62" s="713"/>
      <c r="M62" s="713"/>
      <c r="N62" s="713"/>
      <c r="O62" s="713"/>
      <c r="P62" s="713"/>
      <c r="Q62" s="713"/>
      <c r="R62" s="713"/>
      <c r="S62" s="713"/>
      <c r="T62" s="713"/>
      <c r="U62" s="713"/>
      <c r="V62" s="713"/>
      <c r="W62" s="713"/>
      <c r="X62" s="713"/>
      <c r="Y62" s="713"/>
      <c r="Z62" s="713"/>
      <c r="AA62" s="713"/>
      <c r="AB62" s="714"/>
      <c r="AC62" s="133"/>
    </row>
    <row r="63" spans="1:29" s="37" customFormat="1" ht="9" customHeight="1" thickBot="1">
      <c r="A63" s="108"/>
      <c r="B63" s="107"/>
      <c r="C63" s="76"/>
      <c r="D63" s="74"/>
      <c r="E63" s="74"/>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72"/>
    </row>
    <row r="64" spans="1:29" s="5" customFormat="1" ht="9" customHeight="1">
      <c r="A64" s="67"/>
      <c r="B64" s="113"/>
      <c r="C64" s="95"/>
      <c r="D64" s="95"/>
      <c r="E64" s="95"/>
      <c r="F64" s="77"/>
      <c r="G64" s="96"/>
      <c r="H64" s="96"/>
      <c r="I64" s="96"/>
      <c r="J64" s="96"/>
      <c r="K64" s="96"/>
      <c r="L64" s="96"/>
      <c r="M64" s="96"/>
      <c r="N64" s="97"/>
      <c r="O64" s="97"/>
      <c r="P64" s="97"/>
      <c r="Q64" s="97"/>
      <c r="R64" s="97"/>
      <c r="S64" s="97"/>
      <c r="T64" s="97"/>
      <c r="U64" s="97"/>
      <c r="V64" s="97"/>
      <c r="W64" s="97"/>
      <c r="X64" s="97"/>
      <c r="Y64" s="97"/>
      <c r="Z64" s="97"/>
      <c r="AA64" s="97"/>
      <c r="AB64" s="116"/>
      <c r="AC64" s="68"/>
    </row>
    <row r="65" spans="1:29" s="5" customFormat="1" ht="15.75" customHeight="1">
      <c r="A65" s="67"/>
      <c r="B65" s="67"/>
      <c r="C65" s="7"/>
      <c r="D65" s="7"/>
      <c r="E65" s="75"/>
      <c r="F65" s="23"/>
      <c r="G65" s="11"/>
      <c r="H65" s="7"/>
      <c r="I65" s="7"/>
      <c r="J65" s="7"/>
      <c r="K65" s="695" t="s">
        <v>18</v>
      </c>
      <c r="L65" s="696"/>
      <c r="M65" s="696"/>
      <c r="N65" s="696"/>
      <c r="O65" s="696"/>
      <c r="P65" s="696"/>
      <c r="Q65" s="697"/>
      <c r="R65" s="7"/>
      <c r="S65" s="695" t="s">
        <v>101</v>
      </c>
      <c r="T65" s="696"/>
      <c r="U65" s="696"/>
      <c r="V65" s="696"/>
      <c r="W65" s="696"/>
      <c r="X65" s="696"/>
      <c r="Y65" s="696"/>
      <c r="Z65" s="696"/>
      <c r="AA65" s="697"/>
      <c r="AB65" s="144"/>
      <c r="AC65" s="173"/>
    </row>
    <row r="66" spans="1:29" s="5" customFormat="1" ht="6.75" customHeight="1">
      <c r="A66" s="67"/>
      <c r="B66" s="67"/>
      <c r="C66" s="8"/>
      <c r="D66" s="8"/>
      <c r="E66" s="8"/>
      <c r="F66" s="23"/>
      <c r="G66" s="11"/>
      <c r="H66" s="11"/>
      <c r="I66" s="11"/>
      <c r="J66" s="11"/>
      <c r="K66" s="11"/>
      <c r="L66" s="11"/>
      <c r="M66" s="11"/>
      <c r="N66" s="7"/>
      <c r="O66" s="7"/>
      <c r="P66" s="7"/>
      <c r="Q66" s="7"/>
      <c r="R66" s="7"/>
      <c r="S66" s="7"/>
      <c r="T66" s="7"/>
      <c r="U66" s="7"/>
      <c r="V66" s="7"/>
      <c r="W66" s="7"/>
      <c r="X66" s="7"/>
      <c r="Y66" s="7"/>
      <c r="Z66" s="7"/>
      <c r="AA66" s="31"/>
      <c r="AB66" s="81"/>
      <c r="AC66" s="111"/>
    </row>
    <row r="67" spans="1:29" s="5" customFormat="1" ht="15" customHeight="1">
      <c r="A67" s="67"/>
      <c r="B67" s="67"/>
      <c r="C67" s="628" t="s">
        <v>150</v>
      </c>
      <c r="D67" s="631" t="s">
        <v>1</v>
      </c>
      <c r="E67" s="10"/>
      <c r="F67" s="501"/>
      <c r="G67" s="8" t="s">
        <v>0</v>
      </c>
      <c r="H67" s="7" t="s">
        <v>7</v>
      </c>
      <c r="I67" s="7"/>
      <c r="J67" s="7"/>
      <c r="K67" s="649"/>
      <c r="L67" s="650"/>
      <c r="M67" s="650"/>
      <c r="N67" s="650"/>
      <c r="O67" s="650"/>
      <c r="P67" s="650"/>
      <c r="Q67" s="651"/>
      <c r="R67" s="19"/>
      <c r="S67" s="649"/>
      <c r="T67" s="650"/>
      <c r="U67" s="650"/>
      <c r="V67" s="650"/>
      <c r="W67" s="650"/>
      <c r="X67" s="650"/>
      <c r="Y67" s="650"/>
      <c r="Z67" s="650"/>
      <c r="AA67" s="651"/>
      <c r="AB67" s="144"/>
      <c r="AC67" s="173"/>
    </row>
    <row r="68" spans="1:29" s="5" customFormat="1" ht="3.75" customHeight="1">
      <c r="A68" s="67"/>
      <c r="B68" s="67"/>
      <c r="C68" s="629"/>
      <c r="D68" s="632"/>
      <c r="E68" s="10"/>
      <c r="F68" s="22"/>
      <c r="G68" s="8" t="s">
        <v>0</v>
      </c>
      <c r="H68" s="8"/>
      <c r="I68" s="8"/>
      <c r="J68" s="8"/>
      <c r="K68" s="82"/>
      <c r="L68" s="82" t="s">
        <v>0</v>
      </c>
      <c r="M68" s="82"/>
      <c r="N68" s="85"/>
      <c r="O68" s="85"/>
      <c r="P68" s="85"/>
      <c r="Q68" s="85"/>
      <c r="R68" s="85"/>
      <c r="S68" s="301"/>
      <c r="T68" s="85"/>
      <c r="U68" s="85"/>
      <c r="V68" s="85"/>
      <c r="W68" s="85"/>
      <c r="X68" s="85"/>
      <c r="Y68" s="85"/>
      <c r="Z68" s="85"/>
      <c r="AA68" s="85"/>
      <c r="AB68" s="146"/>
      <c r="AC68" s="145"/>
    </row>
    <row r="69" spans="1:29" s="5" customFormat="1" ht="15" customHeight="1">
      <c r="A69" s="67"/>
      <c r="B69" s="67"/>
      <c r="C69" s="629"/>
      <c r="D69" s="632"/>
      <c r="E69" s="10"/>
      <c r="F69" s="501"/>
      <c r="G69" s="8" t="s">
        <v>0</v>
      </c>
      <c r="H69" s="8" t="s">
        <v>8</v>
      </c>
      <c r="I69" s="8"/>
      <c r="J69" s="8"/>
      <c r="K69" s="649"/>
      <c r="L69" s="650"/>
      <c r="M69" s="650"/>
      <c r="N69" s="650"/>
      <c r="O69" s="650"/>
      <c r="P69" s="650"/>
      <c r="Q69" s="651"/>
      <c r="R69" s="19"/>
      <c r="S69" s="649"/>
      <c r="T69" s="650"/>
      <c r="U69" s="650"/>
      <c r="V69" s="650"/>
      <c r="W69" s="650"/>
      <c r="X69" s="650"/>
      <c r="Y69" s="650"/>
      <c r="Z69" s="650"/>
      <c r="AA69" s="651"/>
      <c r="AB69" s="144"/>
      <c r="AC69" s="173"/>
    </row>
    <row r="70" spans="1:29" s="5" customFormat="1" ht="3.75" customHeight="1">
      <c r="A70" s="67"/>
      <c r="B70" s="67"/>
      <c r="C70" s="629"/>
      <c r="D70" s="632"/>
      <c r="E70" s="10"/>
      <c r="F70" s="22"/>
      <c r="G70" s="8" t="s">
        <v>0</v>
      </c>
      <c r="H70" s="8"/>
      <c r="I70" s="8"/>
      <c r="J70" s="8"/>
      <c r="K70" s="82"/>
      <c r="L70" s="82" t="s">
        <v>0</v>
      </c>
      <c r="M70" s="82"/>
      <c r="N70" s="85"/>
      <c r="O70" s="85"/>
      <c r="P70" s="85"/>
      <c r="Q70" s="85"/>
      <c r="R70" s="85"/>
      <c r="S70" s="301"/>
      <c r="T70" s="85"/>
      <c r="U70" s="85"/>
      <c r="V70" s="85"/>
      <c r="W70" s="85"/>
      <c r="X70" s="85"/>
      <c r="Y70" s="85"/>
      <c r="Z70" s="85"/>
      <c r="AA70" s="85"/>
      <c r="AB70" s="146"/>
      <c r="AC70" s="145"/>
    </row>
    <row r="71" spans="1:29" s="5" customFormat="1" ht="15" customHeight="1">
      <c r="A71" s="67"/>
      <c r="B71" s="67"/>
      <c r="C71" s="629"/>
      <c r="D71" s="632"/>
      <c r="E71" s="10"/>
      <c r="F71" s="501"/>
      <c r="G71" s="8" t="s">
        <v>0</v>
      </c>
      <c r="H71" s="8" t="s">
        <v>10</v>
      </c>
      <c r="I71" s="8"/>
      <c r="J71" s="8"/>
      <c r="K71" s="649"/>
      <c r="L71" s="650"/>
      <c r="M71" s="650"/>
      <c r="N71" s="650"/>
      <c r="O71" s="650"/>
      <c r="P71" s="650"/>
      <c r="Q71" s="651"/>
      <c r="R71" s="19"/>
      <c r="S71" s="649"/>
      <c r="T71" s="650"/>
      <c r="U71" s="650"/>
      <c r="V71" s="650"/>
      <c r="W71" s="650"/>
      <c r="X71" s="650"/>
      <c r="Y71" s="650"/>
      <c r="Z71" s="650"/>
      <c r="AA71" s="651"/>
      <c r="AB71" s="144"/>
      <c r="AC71" s="173"/>
    </row>
    <row r="72" spans="1:29" s="5" customFormat="1" ht="3.75" customHeight="1">
      <c r="A72" s="67"/>
      <c r="B72" s="67"/>
      <c r="C72" s="629"/>
      <c r="D72" s="632"/>
      <c r="E72" s="10"/>
      <c r="F72" s="22"/>
      <c r="G72" s="8" t="s">
        <v>0</v>
      </c>
      <c r="H72" s="8"/>
      <c r="I72" s="8"/>
      <c r="J72" s="8"/>
      <c r="K72" s="82"/>
      <c r="L72" s="82" t="s">
        <v>0</v>
      </c>
      <c r="M72" s="82"/>
      <c r="N72" s="85"/>
      <c r="O72" s="85"/>
      <c r="P72" s="85"/>
      <c r="Q72" s="85"/>
      <c r="R72" s="85"/>
      <c r="S72" s="301"/>
      <c r="T72" s="85"/>
      <c r="U72" s="85"/>
      <c r="V72" s="85"/>
      <c r="W72" s="85"/>
      <c r="X72" s="85"/>
      <c r="Y72" s="85"/>
      <c r="Z72" s="85"/>
      <c r="AA72" s="85"/>
      <c r="AB72" s="146"/>
      <c r="AC72" s="145"/>
    </row>
    <row r="73" spans="1:29" s="5" customFormat="1" ht="15" customHeight="1">
      <c r="A73" s="67"/>
      <c r="B73" s="67"/>
      <c r="C73" s="629"/>
      <c r="D73" s="632"/>
      <c r="E73" s="10"/>
      <c r="F73" s="501" t="s">
        <v>214</v>
      </c>
      <c r="G73" s="8" t="s">
        <v>0</v>
      </c>
      <c r="H73" s="8" t="s">
        <v>9</v>
      </c>
      <c r="I73" s="8"/>
      <c r="J73" s="8"/>
      <c r="K73" s="649" t="s">
        <v>217</v>
      </c>
      <c r="L73" s="650"/>
      <c r="M73" s="650"/>
      <c r="N73" s="650"/>
      <c r="O73" s="650"/>
      <c r="P73" s="650"/>
      <c r="Q73" s="651"/>
      <c r="R73" s="19"/>
      <c r="S73" s="649" t="s">
        <v>217</v>
      </c>
      <c r="T73" s="650"/>
      <c r="U73" s="650"/>
      <c r="V73" s="650"/>
      <c r="W73" s="650"/>
      <c r="X73" s="650"/>
      <c r="Y73" s="650"/>
      <c r="Z73" s="650"/>
      <c r="AA73" s="651"/>
      <c r="AB73" s="144"/>
      <c r="AC73" s="173"/>
    </row>
    <row r="74" spans="1:29" s="5" customFormat="1" ht="3.75" customHeight="1">
      <c r="A74" s="67"/>
      <c r="B74" s="67"/>
      <c r="C74" s="629"/>
      <c r="D74" s="632"/>
      <c r="E74" s="8"/>
      <c r="F74" s="22"/>
      <c r="G74" s="11"/>
      <c r="H74" s="11"/>
      <c r="I74" s="11"/>
      <c r="J74" s="11"/>
      <c r="K74" s="80"/>
      <c r="L74" s="80"/>
      <c r="M74" s="80"/>
      <c r="N74" s="85"/>
      <c r="O74" s="85"/>
      <c r="P74" s="85"/>
      <c r="Q74" s="85"/>
      <c r="R74" s="85"/>
      <c r="S74" s="301"/>
      <c r="T74" s="85"/>
      <c r="U74" s="85"/>
      <c r="V74" s="85"/>
      <c r="W74" s="85"/>
      <c r="X74" s="85"/>
      <c r="Y74" s="85"/>
      <c r="Z74" s="85"/>
      <c r="AA74" s="85"/>
      <c r="AB74" s="146"/>
      <c r="AC74" s="145"/>
    </row>
    <row r="75" spans="1:29" s="5" customFormat="1" ht="15" customHeight="1">
      <c r="A75" s="67"/>
      <c r="B75" s="67"/>
      <c r="C75" s="629"/>
      <c r="D75" s="632"/>
      <c r="E75" s="10"/>
      <c r="F75" s="501"/>
      <c r="G75" s="8" t="s">
        <v>0</v>
      </c>
      <c r="H75" s="8" t="s">
        <v>11</v>
      </c>
      <c r="I75" s="8"/>
      <c r="J75" s="8"/>
      <c r="K75" s="649"/>
      <c r="L75" s="650"/>
      <c r="M75" s="650"/>
      <c r="N75" s="650"/>
      <c r="O75" s="650"/>
      <c r="P75" s="650"/>
      <c r="Q75" s="651"/>
      <c r="R75" s="19"/>
      <c r="S75" s="649"/>
      <c r="T75" s="650"/>
      <c r="U75" s="650"/>
      <c r="V75" s="650"/>
      <c r="W75" s="650"/>
      <c r="X75" s="650"/>
      <c r="Y75" s="650"/>
      <c r="Z75" s="650"/>
      <c r="AA75" s="651"/>
      <c r="AB75" s="144"/>
      <c r="AC75" s="173"/>
    </row>
    <row r="76" spans="1:29" s="5" customFormat="1" ht="3.75" customHeight="1">
      <c r="A76" s="67"/>
      <c r="B76" s="67"/>
      <c r="C76" s="629"/>
      <c r="D76" s="632"/>
      <c r="E76" s="52"/>
      <c r="F76" s="22"/>
      <c r="G76" s="7"/>
      <c r="H76" s="7"/>
      <c r="I76" s="7"/>
      <c r="J76" s="7"/>
      <c r="K76" s="31"/>
      <c r="L76" s="31"/>
      <c r="M76" s="31"/>
      <c r="N76" s="85"/>
      <c r="O76" s="85"/>
      <c r="P76" s="85"/>
      <c r="Q76" s="85"/>
      <c r="R76" s="85"/>
      <c r="S76" s="85"/>
      <c r="T76" s="85"/>
      <c r="U76" s="85"/>
      <c r="V76" s="85"/>
      <c r="W76" s="85"/>
      <c r="X76" s="85"/>
      <c r="Y76" s="85"/>
      <c r="Z76" s="85"/>
      <c r="AA76" s="85"/>
      <c r="AB76" s="146"/>
      <c r="AC76" s="146"/>
    </row>
    <row r="77" spans="1:29" s="5" customFormat="1" ht="15" customHeight="1">
      <c r="A77" s="67"/>
      <c r="B77" s="67"/>
      <c r="C77" s="629"/>
      <c r="D77" s="632"/>
      <c r="E77" s="52"/>
      <c r="F77" s="501"/>
      <c r="G77" s="7"/>
      <c r="H77" s="7" t="s">
        <v>12</v>
      </c>
      <c r="I77" s="7"/>
      <c r="J77" s="7"/>
      <c r="K77" s="649"/>
      <c r="L77" s="650"/>
      <c r="M77" s="650"/>
      <c r="N77" s="650"/>
      <c r="O77" s="650"/>
      <c r="P77" s="650"/>
      <c r="Q77" s="651"/>
      <c r="R77" s="19"/>
      <c r="S77" s="649"/>
      <c r="T77" s="650"/>
      <c r="U77" s="650"/>
      <c r="V77" s="650"/>
      <c r="W77" s="650"/>
      <c r="X77" s="650"/>
      <c r="Y77" s="650"/>
      <c r="Z77" s="650"/>
      <c r="AA77" s="651"/>
      <c r="AB77" s="144"/>
      <c r="AC77" s="173"/>
    </row>
    <row r="78" spans="1:29" s="5" customFormat="1" ht="3.75" customHeight="1">
      <c r="A78" s="67"/>
      <c r="B78" s="67"/>
      <c r="C78" s="629"/>
      <c r="D78" s="632"/>
      <c r="E78" s="52"/>
      <c r="F78" s="22"/>
      <c r="G78" s="7"/>
      <c r="H78" s="7"/>
      <c r="I78" s="7"/>
      <c r="J78" s="7"/>
      <c r="K78" s="31"/>
      <c r="L78" s="31"/>
      <c r="M78" s="31"/>
      <c r="N78" s="85"/>
      <c r="O78" s="85"/>
      <c r="P78" s="85"/>
      <c r="Q78" s="85"/>
      <c r="R78" s="85"/>
      <c r="S78" s="85"/>
      <c r="T78" s="85"/>
      <c r="U78" s="85"/>
      <c r="V78" s="85"/>
      <c r="W78" s="85"/>
      <c r="X78" s="85"/>
      <c r="Y78" s="85"/>
      <c r="Z78" s="85"/>
      <c r="AA78" s="85"/>
      <c r="AB78" s="146"/>
      <c r="AC78" s="145"/>
    </row>
    <row r="79" spans="1:29" s="5" customFormat="1" ht="15" customHeight="1">
      <c r="A79" s="67"/>
      <c r="B79" s="67"/>
      <c r="C79" s="629"/>
      <c r="D79" s="632"/>
      <c r="E79" s="52"/>
      <c r="F79" s="501"/>
      <c r="G79" s="7"/>
      <c r="H79" s="7" t="s">
        <v>13</v>
      </c>
      <c r="I79" s="7"/>
      <c r="J79" s="7"/>
      <c r="K79" s="649"/>
      <c r="L79" s="650"/>
      <c r="M79" s="650"/>
      <c r="N79" s="650"/>
      <c r="O79" s="650"/>
      <c r="P79" s="650"/>
      <c r="Q79" s="651"/>
      <c r="R79" s="19"/>
      <c r="S79" s="649"/>
      <c r="T79" s="650"/>
      <c r="U79" s="650"/>
      <c r="V79" s="650"/>
      <c r="W79" s="650"/>
      <c r="X79" s="650"/>
      <c r="Y79" s="650"/>
      <c r="Z79" s="650"/>
      <c r="AA79" s="651"/>
      <c r="AB79" s="144"/>
      <c r="AC79" s="173"/>
    </row>
    <row r="80" spans="1:29" s="5" customFormat="1" ht="3.75" customHeight="1">
      <c r="A80" s="67"/>
      <c r="B80" s="67"/>
      <c r="C80" s="629"/>
      <c r="D80" s="632"/>
      <c r="E80" s="52"/>
      <c r="F80" s="22"/>
      <c r="G80" s="7"/>
      <c r="H80" s="7"/>
      <c r="I80" s="7"/>
      <c r="J80" s="31"/>
      <c r="K80" s="31"/>
      <c r="L80" s="31"/>
      <c r="M80" s="31"/>
      <c r="N80" s="85"/>
      <c r="O80" s="85"/>
      <c r="P80" s="85"/>
      <c r="Q80" s="85"/>
      <c r="R80" s="85"/>
      <c r="S80" s="85"/>
      <c r="T80" s="85"/>
      <c r="U80" s="85"/>
      <c r="V80" s="85"/>
      <c r="W80" s="85"/>
      <c r="X80" s="85"/>
      <c r="Y80" s="85"/>
      <c r="Z80" s="85"/>
      <c r="AA80" s="85"/>
      <c r="AB80" s="146"/>
      <c r="AC80" s="145"/>
    </row>
    <row r="81" spans="1:29" s="5" customFormat="1" ht="15" customHeight="1">
      <c r="A81" s="67"/>
      <c r="B81" s="67"/>
      <c r="C81" s="629"/>
      <c r="D81" s="632"/>
      <c r="E81" s="52"/>
      <c r="F81" s="501"/>
      <c r="G81" s="7"/>
      <c r="H81" s="7" t="s">
        <v>14</v>
      </c>
      <c r="I81" s="7"/>
      <c r="J81" s="7"/>
      <c r="K81" s="649"/>
      <c r="L81" s="650"/>
      <c r="M81" s="650"/>
      <c r="N81" s="650"/>
      <c r="O81" s="650"/>
      <c r="P81" s="650"/>
      <c r="Q81" s="651"/>
      <c r="R81" s="19"/>
      <c r="S81" s="649"/>
      <c r="T81" s="650"/>
      <c r="U81" s="650"/>
      <c r="V81" s="650"/>
      <c r="W81" s="650"/>
      <c r="X81" s="650"/>
      <c r="Y81" s="650"/>
      <c r="Z81" s="650"/>
      <c r="AA81" s="651"/>
      <c r="AB81" s="144"/>
      <c r="AC81" s="173"/>
    </row>
    <row r="82" spans="1:29" s="5" customFormat="1" ht="3.75" customHeight="1">
      <c r="A82" s="67"/>
      <c r="B82" s="67"/>
      <c r="C82" s="629"/>
      <c r="D82" s="632"/>
      <c r="E82" s="52"/>
      <c r="F82" s="22"/>
      <c r="G82" s="7"/>
      <c r="H82" s="7"/>
      <c r="I82" s="7"/>
      <c r="J82" s="31"/>
      <c r="K82" s="31"/>
      <c r="L82" s="31"/>
      <c r="M82" s="31"/>
      <c r="N82" s="85"/>
      <c r="O82" s="85"/>
      <c r="P82" s="85"/>
      <c r="Q82" s="85"/>
      <c r="R82" s="85"/>
      <c r="S82" s="85"/>
      <c r="T82" s="85"/>
      <c r="U82" s="85"/>
      <c r="V82" s="85"/>
      <c r="W82" s="85"/>
      <c r="X82" s="85"/>
      <c r="Y82" s="85"/>
      <c r="Z82" s="85"/>
      <c r="AA82" s="85"/>
      <c r="AB82" s="146"/>
      <c r="AC82" s="145"/>
    </row>
    <row r="83" spans="1:29" s="5" customFormat="1" ht="15" customHeight="1">
      <c r="A83" s="67"/>
      <c r="B83" s="67"/>
      <c r="C83" s="629"/>
      <c r="D83" s="632"/>
      <c r="E83" s="52"/>
      <c r="F83" s="501"/>
      <c r="G83" s="7"/>
      <c r="H83" s="7" t="s">
        <v>15</v>
      </c>
      <c r="I83" s="7"/>
      <c r="J83" s="7"/>
      <c r="K83" s="649"/>
      <c r="L83" s="650"/>
      <c r="M83" s="650"/>
      <c r="N83" s="650"/>
      <c r="O83" s="650"/>
      <c r="P83" s="650"/>
      <c r="Q83" s="651"/>
      <c r="R83" s="19"/>
      <c r="S83" s="649"/>
      <c r="T83" s="650"/>
      <c r="U83" s="650"/>
      <c r="V83" s="650"/>
      <c r="W83" s="650"/>
      <c r="X83" s="650"/>
      <c r="Y83" s="650"/>
      <c r="Z83" s="650"/>
      <c r="AA83" s="651"/>
      <c r="AB83" s="144"/>
      <c r="AC83" s="173"/>
    </row>
    <row r="84" spans="1:29" s="5" customFormat="1" ht="3.75" customHeight="1">
      <c r="A84" s="67"/>
      <c r="B84" s="67"/>
      <c r="C84" s="629"/>
      <c r="D84" s="632"/>
      <c r="E84" s="52"/>
      <c r="F84" s="22"/>
      <c r="G84" s="7"/>
      <c r="H84" s="7"/>
      <c r="I84" s="7"/>
      <c r="J84" s="31"/>
      <c r="K84" s="31"/>
      <c r="L84" s="31"/>
      <c r="M84" s="31"/>
      <c r="N84" s="85"/>
      <c r="O84" s="85"/>
      <c r="P84" s="85"/>
      <c r="Q84" s="85"/>
      <c r="R84" s="85"/>
      <c r="S84" s="85"/>
      <c r="T84" s="85"/>
      <c r="U84" s="85"/>
      <c r="V84" s="85"/>
      <c r="W84" s="85"/>
      <c r="X84" s="85"/>
      <c r="Y84" s="85"/>
      <c r="Z84" s="85"/>
      <c r="AA84" s="85"/>
      <c r="AB84" s="146"/>
      <c r="AC84" s="145"/>
    </row>
    <row r="85" spans="1:29" s="5" customFormat="1" ht="15" customHeight="1">
      <c r="A85" s="67"/>
      <c r="B85" s="67"/>
      <c r="C85" s="629"/>
      <c r="D85" s="632"/>
      <c r="E85" s="52"/>
      <c r="F85" s="501"/>
      <c r="G85" s="7"/>
      <c r="H85" s="7" t="s">
        <v>16</v>
      </c>
      <c r="I85" s="7"/>
      <c r="J85" s="7"/>
      <c r="K85" s="649"/>
      <c r="L85" s="650"/>
      <c r="M85" s="650"/>
      <c r="N85" s="650"/>
      <c r="O85" s="650"/>
      <c r="P85" s="650"/>
      <c r="Q85" s="651"/>
      <c r="R85" s="19"/>
      <c r="S85" s="649"/>
      <c r="T85" s="650"/>
      <c r="U85" s="650"/>
      <c r="V85" s="650"/>
      <c r="W85" s="650"/>
      <c r="X85" s="650"/>
      <c r="Y85" s="650"/>
      <c r="Z85" s="650"/>
      <c r="AA85" s="651"/>
      <c r="AB85" s="144"/>
      <c r="AC85" s="173"/>
    </row>
    <row r="86" spans="1:29" s="5" customFormat="1" ht="3.75" customHeight="1">
      <c r="A86" s="67"/>
      <c r="B86" s="67"/>
      <c r="C86" s="629"/>
      <c r="D86" s="632"/>
      <c r="E86" s="52"/>
      <c r="F86" s="22"/>
      <c r="G86" s="7"/>
      <c r="H86" s="7"/>
      <c r="I86" s="7"/>
      <c r="J86" s="31"/>
      <c r="K86" s="31"/>
      <c r="L86" s="31"/>
      <c r="M86" s="31"/>
      <c r="N86" s="85"/>
      <c r="O86" s="85"/>
      <c r="P86" s="85"/>
      <c r="Q86" s="85"/>
      <c r="R86" s="85"/>
      <c r="S86" s="85"/>
      <c r="T86" s="85"/>
      <c r="U86" s="85"/>
      <c r="V86" s="85"/>
      <c r="W86" s="85"/>
      <c r="X86" s="85"/>
      <c r="Y86" s="85"/>
      <c r="Z86" s="85"/>
      <c r="AA86" s="85"/>
      <c r="AB86" s="146"/>
      <c r="AC86" s="146"/>
    </row>
    <row r="87" spans="1:29" s="5" customFormat="1" ht="15" customHeight="1">
      <c r="A87" s="67"/>
      <c r="B87" s="67"/>
      <c r="C87" s="630"/>
      <c r="D87" s="633"/>
      <c r="E87" s="52"/>
      <c r="F87" s="501"/>
      <c r="G87" s="7"/>
      <c r="H87" s="7" t="s">
        <v>17</v>
      </c>
      <c r="I87" s="7"/>
      <c r="J87" s="7"/>
      <c r="K87" s="649"/>
      <c r="L87" s="650"/>
      <c r="M87" s="650"/>
      <c r="N87" s="650"/>
      <c r="O87" s="650"/>
      <c r="P87" s="650"/>
      <c r="Q87" s="651"/>
      <c r="R87" s="19"/>
      <c r="S87" s="649"/>
      <c r="T87" s="650"/>
      <c r="U87" s="650"/>
      <c r="V87" s="650"/>
      <c r="W87" s="650"/>
      <c r="X87" s="650"/>
      <c r="Y87" s="650"/>
      <c r="Z87" s="650"/>
      <c r="AA87" s="651"/>
      <c r="AB87" s="144"/>
      <c r="AC87" s="173"/>
    </row>
    <row r="88" spans="1:29" s="5" customFormat="1" ht="6.75" customHeight="1">
      <c r="A88" s="67"/>
      <c r="B88" s="67"/>
      <c r="C88" s="52"/>
      <c r="D88" s="52"/>
      <c r="E88" s="52"/>
      <c r="F88" s="23"/>
      <c r="G88" s="7"/>
      <c r="H88" s="7"/>
      <c r="I88" s="7"/>
      <c r="J88" s="7"/>
      <c r="K88" s="7"/>
      <c r="L88" s="7"/>
      <c r="M88" s="7"/>
      <c r="N88" s="7"/>
      <c r="O88" s="7"/>
      <c r="P88" s="7"/>
      <c r="Q88" s="7"/>
      <c r="R88" s="7"/>
      <c r="S88" s="7"/>
      <c r="T88" s="7"/>
      <c r="U88" s="7"/>
      <c r="V88" s="7"/>
      <c r="W88" s="7"/>
      <c r="X88" s="7"/>
      <c r="Y88" s="7"/>
      <c r="Z88" s="7"/>
      <c r="AA88" s="7"/>
      <c r="AB88" s="68"/>
      <c r="AC88" s="111"/>
    </row>
    <row r="89" spans="1:29" s="5" customFormat="1" ht="15" customHeight="1">
      <c r="A89" s="67"/>
      <c r="B89" s="67"/>
      <c r="C89" s="52"/>
      <c r="D89" s="52"/>
      <c r="E89" s="52"/>
      <c r="F89" s="23"/>
      <c r="G89" s="62" t="s">
        <v>83</v>
      </c>
      <c r="H89" s="649"/>
      <c r="I89" s="650"/>
      <c r="J89" s="650"/>
      <c r="K89" s="650"/>
      <c r="L89" s="650"/>
      <c r="M89" s="650"/>
      <c r="N89" s="650"/>
      <c r="O89" s="650"/>
      <c r="P89" s="650"/>
      <c r="Q89" s="650"/>
      <c r="R89" s="650"/>
      <c r="S89" s="650"/>
      <c r="T89" s="650"/>
      <c r="U89" s="650"/>
      <c r="V89" s="650"/>
      <c r="W89" s="651"/>
      <c r="X89" s="85"/>
      <c r="Y89" s="85"/>
      <c r="Z89" s="85"/>
      <c r="AA89" s="742"/>
      <c r="AB89" s="743"/>
      <c r="AC89" s="145"/>
    </row>
    <row r="90" spans="1:29" s="6" customFormat="1" ht="9" customHeight="1">
      <c r="A90" s="79"/>
      <c r="B90" s="79"/>
      <c r="C90" s="86"/>
      <c r="D90" s="86"/>
      <c r="E90" s="86"/>
      <c r="F90" s="22"/>
      <c r="G90" s="63"/>
      <c r="H90" s="85"/>
      <c r="I90" s="85"/>
      <c r="J90" s="85"/>
      <c r="K90" s="85"/>
      <c r="L90" s="85"/>
      <c r="M90" s="85"/>
      <c r="N90" s="85"/>
      <c r="O90" s="85"/>
      <c r="P90" s="85"/>
      <c r="Q90" s="85"/>
      <c r="R90" s="85"/>
      <c r="S90" s="85"/>
      <c r="T90" s="85"/>
      <c r="U90" s="85"/>
      <c r="V90" s="85"/>
      <c r="W90" s="85"/>
      <c r="X90" s="85"/>
      <c r="Y90" s="85"/>
      <c r="Z90" s="85"/>
      <c r="AA90" s="85"/>
      <c r="AB90" s="146"/>
      <c r="AC90" s="145"/>
    </row>
    <row r="91" spans="1:29" s="6" customFormat="1" ht="54" customHeight="1">
      <c r="A91" s="79"/>
      <c r="B91" s="79"/>
      <c r="C91" s="698" t="s">
        <v>90</v>
      </c>
      <c r="D91" s="631" t="s">
        <v>1</v>
      </c>
      <c r="E91" s="76"/>
      <c r="F91" s="720"/>
      <c r="G91" s="721"/>
      <c r="H91" s="721"/>
      <c r="I91" s="721"/>
      <c r="J91" s="721"/>
      <c r="K91" s="721"/>
      <c r="L91" s="721"/>
      <c r="M91" s="721"/>
      <c r="N91" s="721"/>
      <c r="O91" s="721"/>
      <c r="P91" s="721"/>
      <c r="Q91" s="721"/>
      <c r="R91" s="721"/>
      <c r="S91" s="721"/>
      <c r="T91" s="721"/>
      <c r="U91" s="721"/>
      <c r="V91" s="721"/>
      <c r="W91" s="721"/>
      <c r="X91" s="721"/>
      <c r="Y91" s="721"/>
      <c r="Z91" s="721"/>
      <c r="AA91" s="722"/>
      <c r="AB91" s="147"/>
      <c r="AC91" s="147"/>
    </row>
    <row r="92" spans="1:29" s="6" customFormat="1" ht="54" customHeight="1">
      <c r="A92" s="79"/>
      <c r="B92" s="79"/>
      <c r="C92" s="731"/>
      <c r="D92" s="633"/>
      <c r="E92" s="76"/>
      <c r="F92" s="726"/>
      <c r="G92" s="727"/>
      <c r="H92" s="727"/>
      <c r="I92" s="727"/>
      <c r="J92" s="727"/>
      <c r="K92" s="727"/>
      <c r="L92" s="727"/>
      <c r="M92" s="727"/>
      <c r="N92" s="727"/>
      <c r="O92" s="727"/>
      <c r="P92" s="727"/>
      <c r="Q92" s="727"/>
      <c r="R92" s="727"/>
      <c r="S92" s="727"/>
      <c r="T92" s="727"/>
      <c r="U92" s="727"/>
      <c r="V92" s="727"/>
      <c r="W92" s="727"/>
      <c r="X92" s="727"/>
      <c r="Y92" s="727"/>
      <c r="Z92" s="727"/>
      <c r="AA92" s="728"/>
      <c r="AB92" s="147"/>
      <c r="AC92" s="147"/>
    </row>
    <row r="93" spans="1:29" s="9" customFormat="1" ht="9" customHeight="1" thickBot="1">
      <c r="A93" s="51"/>
      <c r="B93" s="70"/>
      <c r="C93" s="47"/>
      <c r="D93" s="47"/>
      <c r="E93" s="87"/>
      <c r="F93" s="88"/>
      <c r="G93" s="89"/>
      <c r="H93" s="89"/>
      <c r="I93" s="89"/>
      <c r="J93" s="89"/>
      <c r="K93" s="90"/>
      <c r="L93" s="90"/>
      <c r="M93" s="90"/>
      <c r="N93" s="91"/>
      <c r="O93" s="91"/>
      <c r="P93" s="91"/>
      <c r="Q93" s="91"/>
      <c r="R93" s="91"/>
      <c r="S93" s="91"/>
      <c r="T93" s="91"/>
      <c r="U93" s="91"/>
      <c r="V93" s="91"/>
      <c r="W93" s="91"/>
      <c r="X93" s="91"/>
      <c r="Y93" s="91"/>
      <c r="Z93" s="91"/>
      <c r="AA93" s="91"/>
      <c r="AB93" s="125"/>
      <c r="AC93" s="111"/>
    </row>
    <row r="94" spans="1:29" s="9" customFormat="1" ht="9" customHeight="1" thickBot="1">
      <c r="A94" s="51"/>
      <c r="E94" s="75"/>
      <c r="F94" s="23"/>
      <c r="G94" s="8"/>
      <c r="H94" s="8"/>
      <c r="I94" s="8"/>
      <c r="J94" s="8"/>
      <c r="K94" s="11"/>
      <c r="L94" s="11"/>
      <c r="M94" s="11"/>
      <c r="N94" s="7"/>
      <c r="O94" s="7"/>
      <c r="P94" s="7"/>
      <c r="Q94" s="7"/>
      <c r="R94" s="7"/>
      <c r="S94" s="7"/>
      <c r="T94" s="7"/>
      <c r="U94" s="7"/>
      <c r="V94" s="7"/>
      <c r="W94" s="7"/>
      <c r="X94" s="7"/>
      <c r="Y94" s="7"/>
      <c r="Z94" s="7"/>
      <c r="AA94" s="7"/>
      <c r="AB94" s="7"/>
      <c r="AC94" s="111"/>
    </row>
    <row r="95" spans="1:29" s="9" customFormat="1" ht="9" customHeight="1">
      <c r="A95" s="51"/>
      <c r="B95" s="49"/>
      <c r="C95" s="41"/>
      <c r="D95" s="41"/>
      <c r="E95" s="94"/>
      <c r="F95" s="77"/>
      <c r="G95" s="95"/>
      <c r="H95" s="95"/>
      <c r="I95" s="95"/>
      <c r="J95" s="95"/>
      <c r="K95" s="96"/>
      <c r="L95" s="96"/>
      <c r="M95" s="96"/>
      <c r="N95" s="97"/>
      <c r="O95" s="97"/>
      <c r="P95" s="97"/>
      <c r="Q95" s="97"/>
      <c r="R95" s="97"/>
      <c r="S95" s="97"/>
      <c r="T95" s="97"/>
      <c r="U95" s="97"/>
      <c r="V95" s="97"/>
      <c r="W95" s="97"/>
      <c r="X95" s="97"/>
      <c r="Y95" s="97"/>
      <c r="Z95" s="97"/>
      <c r="AA95" s="97"/>
      <c r="AB95" s="116"/>
      <c r="AC95" s="111"/>
    </row>
    <row r="96" spans="1:29" s="9" customFormat="1" ht="15.75" customHeight="1">
      <c r="A96" s="51"/>
      <c r="B96" s="51"/>
      <c r="C96" s="628" t="s">
        <v>145</v>
      </c>
      <c r="D96" s="756" t="s">
        <v>1</v>
      </c>
      <c r="E96" s="10"/>
      <c r="F96" s="501"/>
      <c r="G96" s="8"/>
      <c r="H96" s="8" t="s">
        <v>31</v>
      </c>
      <c r="I96" s="8"/>
      <c r="J96" s="31"/>
      <c r="K96" s="31"/>
      <c r="L96" s="31"/>
      <c r="M96" s="31"/>
      <c r="N96" s="31"/>
      <c r="O96" s="31"/>
      <c r="P96" s="31"/>
      <c r="Q96" s="31"/>
      <c r="R96" s="31"/>
      <c r="S96" s="31"/>
      <c r="T96" s="31"/>
      <c r="U96" s="31"/>
      <c r="V96" s="7"/>
      <c r="W96" s="7"/>
      <c r="X96" s="7"/>
      <c r="Y96" s="7"/>
      <c r="Z96" s="7"/>
      <c r="AA96" s="7"/>
      <c r="AB96" s="68"/>
      <c r="AC96" s="111"/>
    </row>
    <row r="97" spans="1:29" s="9" customFormat="1" ht="6.75" customHeight="1">
      <c r="A97" s="51"/>
      <c r="B97" s="51"/>
      <c r="C97" s="629"/>
      <c r="D97" s="757"/>
      <c r="E97" s="10"/>
      <c r="F97" s="22"/>
      <c r="G97" s="8"/>
      <c r="H97" s="8"/>
      <c r="I97" s="8"/>
      <c r="AA97" s="7"/>
      <c r="AB97" s="68"/>
      <c r="AC97" s="111"/>
    </row>
    <row r="98" spans="1:29" s="9" customFormat="1" ht="15.75" customHeight="1">
      <c r="A98" s="51"/>
      <c r="B98" s="51"/>
      <c r="C98" s="629"/>
      <c r="D98" s="757"/>
      <c r="E98" s="10"/>
      <c r="F98" s="501" t="s">
        <v>214</v>
      </c>
      <c r="G98" s="8"/>
      <c r="H98" s="8" t="s">
        <v>32</v>
      </c>
      <c r="I98" s="8"/>
      <c r="AA98" s="7"/>
      <c r="AB98" s="68"/>
      <c r="AC98" s="111"/>
    </row>
    <row r="99" spans="1:29" s="9" customFormat="1" ht="6.75" customHeight="1">
      <c r="A99" s="51"/>
      <c r="B99" s="51"/>
      <c r="C99" s="629"/>
      <c r="D99" s="757"/>
      <c r="E99" s="10"/>
      <c r="F99" s="8"/>
      <c r="G99" s="8"/>
      <c r="H99" s="8"/>
      <c r="I99" s="8"/>
      <c r="AA99" s="7"/>
      <c r="AB99" s="68"/>
      <c r="AC99" s="111"/>
    </row>
    <row r="100" spans="1:29" s="9" customFormat="1" ht="15.75" customHeight="1">
      <c r="A100" s="51"/>
      <c r="B100" s="51"/>
      <c r="C100" s="630"/>
      <c r="D100" s="758"/>
      <c r="E100" s="10"/>
      <c r="F100" s="501"/>
      <c r="G100" s="8"/>
      <c r="H100" s="8" t="s">
        <v>128</v>
      </c>
      <c r="I100" s="8"/>
      <c r="AA100" s="7"/>
      <c r="AB100" s="68"/>
      <c r="AC100" s="111"/>
    </row>
    <row r="101" spans="1:29" s="131" customFormat="1" ht="9" customHeight="1">
      <c r="A101" s="58"/>
      <c r="B101" s="58"/>
      <c r="C101" s="105"/>
      <c r="D101" s="76"/>
      <c r="E101" s="106"/>
      <c r="F101" s="101"/>
      <c r="G101" s="102"/>
      <c r="H101" s="102"/>
      <c r="I101" s="102"/>
      <c r="AA101" s="107"/>
      <c r="AB101" s="111"/>
      <c r="AC101" s="111"/>
    </row>
    <row r="102" spans="1:29" s="5" customFormat="1" ht="39" customHeight="1">
      <c r="A102" s="67"/>
      <c r="B102" s="67"/>
      <c r="C102" s="698" t="s">
        <v>90</v>
      </c>
      <c r="D102" s="631" t="s">
        <v>1</v>
      </c>
      <c r="E102" s="74"/>
      <c r="F102" s="700"/>
      <c r="G102" s="701"/>
      <c r="H102" s="701"/>
      <c r="I102" s="701"/>
      <c r="J102" s="701"/>
      <c r="K102" s="701"/>
      <c r="L102" s="701"/>
      <c r="M102" s="701"/>
      <c r="N102" s="701"/>
      <c r="O102" s="701"/>
      <c r="P102" s="701"/>
      <c r="Q102" s="701"/>
      <c r="R102" s="701"/>
      <c r="S102" s="701"/>
      <c r="T102" s="701"/>
      <c r="U102" s="701"/>
      <c r="V102" s="701"/>
      <c r="W102" s="701"/>
      <c r="X102" s="701"/>
      <c r="Y102" s="701"/>
      <c r="Z102" s="701"/>
      <c r="AA102" s="702"/>
      <c r="AB102" s="142"/>
      <c r="AC102" s="171"/>
    </row>
    <row r="103" spans="1:29" s="5" customFormat="1" ht="39" customHeight="1">
      <c r="A103" s="67"/>
      <c r="B103" s="67"/>
      <c r="C103" s="699"/>
      <c r="D103" s="633"/>
      <c r="E103" s="74"/>
      <c r="F103" s="703"/>
      <c r="G103" s="704"/>
      <c r="H103" s="704"/>
      <c r="I103" s="704"/>
      <c r="J103" s="704"/>
      <c r="K103" s="704"/>
      <c r="L103" s="704"/>
      <c r="M103" s="704"/>
      <c r="N103" s="704"/>
      <c r="O103" s="704"/>
      <c r="P103" s="704"/>
      <c r="Q103" s="704"/>
      <c r="R103" s="704"/>
      <c r="S103" s="704"/>
      <c r="T103" s="704"/>
      <c r="U103" s="704"/>
      <c r="V103" s="704"/>
      <c r="W103" s="704"/>
      <c r="X103" s="704"/>
      <c r="Y103" s="704"/>
      <c r="Z103" s="704"/>
      <c r="AA103" s="705"/>
      <c r="AB103" s="142"/>
      <c r="AC103" s="171"/>
    </row>
    <row r="104" spans="1:29" s="131" customFormat="1" ht="9" customHeight="1" thickBot="1">
      <c r="A104" s="58"/>
      <c r="B104" s="149"/>
      <c r="C104" s="118"/>
      <c r="D104" s="118"/>
      <c r="E104" s="127"/>
      <c r="F104" s="120"/>
      <c r="G104" s="121"/>
      <c r="H104" s="121"/>
      <c r="I104" s="121"/>
      <c r="J104" s="148"/>
      <c r="K104" s="148"/>
      <c r="L104" s="148"/>
      <c r="M104" s="148"/>
      <c r="N104" s="148"/>
      <c r="O104" s="148"/>
      <c r="P104" s="148"/>
      <c r="Q104" s="148"/>
      <c r="R104" s="148"/>
      <c r="S104" s="148"/>
      <c r="T104" s="148"/>
      <c r="U104" s="148"/>
      <c r="V104" s="148"/>
      <c r="W104" s="148"/>
      <c r="X104" s="148"/>
      <c r="Y104" s="148"/>
      <c r="Z104" s="148"/>
      <c r="AA104" s="128"/>
      <c r="AB104" s="150"/>
      <c r="AC104" s="111"/>
    </row>
    <row r="105" spans="1:29" s="131" customFormat="1" ht="9" customHeight="1" thickBot="1">
      <c r="A105" s="58"/>
      <c r="C105" s="76"/>
      <c r="D105" s="76"/>
      <c r="E105" s="106"/>
      <c r="F105" s="101"/>
      <c r="G105" s="102"/>
      <c r="H105" s="102"/>
      <c r="I105" s="102"/>
      <c r="AA105" s="107"/>
      <c r="AB105" s="107"/>
      <c r="AC105" s="111"/>
    </row>
    <row r="106" spans="1:29" s="9" customFormat="1" ht="9" customHeight="1">
      <c r="A106" s="51"/>
      <c r="B106" s="49"/>
      <c r="C106" s="114"/>
      <c r="D106" s="114"/>
      <c r="E106" s="114"/>
      <c r="F106" s="95"/>
      <c r="G106" s="95"/>
      <c r="H106" s="95"/>
      <c r="I106" s="95"/>
      <c r="J106" s="41"/>
      <c r="K106" s="41"/>
      <c r="L106" s="41"/>
      <c r="M106" s="41"/>
      <c r="N106" s="41"/>
      <c r="O106" s="41"/>
      <c r="P106" s="41"/>
      <c r="Q106" s="41"/>
      <c r="R106" s="41"/>
      <c r="S106" s="41"/>
      <c r="T106" s="41"/>
      <c r="U106" s="41"/>
      <c r="V106" s="41"/>
      <c r="W106" s="41"/>
      <c r="X106" s="41"/>
      <c r="Y106" s="41"/>
      <c r="Z106" s="41"/>
      <c r="AA106" s="97"/>
      <c r="AB106" s="116"/>
      <c r="AC106" s="111"/>
    </row>
    <row r="107" spans="1:29" s="9" customFormat="1" ht="28.5" customHeight="1">
      <c r="A107" s="51"/>
      <c r="B107" s="51"/>
      <c r="C107" s="505" t="s">
        <v>146</v>
      </c>
      <c r="D107" s="506" t="s">
        <v>1</v>
      </c>
      <c r="E107" s="75"/>
      <c r="F107" s="649"/>
      <c r="G107" s="650"/>
      <c r="H107" s="650"/>
      <c r="I107" s="650"/>
      <c r="J107" s="650"/>
      <c r="K107" s="650"/>
      <c r="L107" s="650"/>
      <c r="M107" s="650"/>
      <c r="N107" s="650"/>
      <c r="O107" s="650"/>
      <c r="P107" s="650"/>
      <c r="Q107" s="650"/>
      <c r="R107" s="650"/>
      <c r="S107" s="650"/>
      <c r="T107" s="650"/>
      <c r="U107" s="650"/>
      <c r="V107" s="650"/>
      <c r="W107" s="650"/>
      <c r="X107" s="650"/>
      <c r="Y107" s="650"/>
      <c r="Z107" s="650"/>
      <c r="AA107" s="651"/>
      <c r="AB107" s="144"/>
      <c r="AC107" s="151"/>
    </row>
    <row r="108" spans="1:29" s="131" customFormat="1" ht="9" customHeight="1" thickBot="1">
      <c r="A108" s="58"/>
      <c r="B108" s="149"/>
      <c r="C108" s="118"/>
      <c r="D108" s="87"/>
      <c r="E108" s="87"/>
      <c r="F108" s="152"/>
      <c r="G108" s="152"/>
      <c r="H108" s="152"/>
      <c r="I108" s="152"/>
      <c r="J108" s="152"/>
      <c r="K108" s="152"/>
      <c r="L108" s="152"/>
      <c r="M108" s="152"/>
      <c r="N108" s="152"/>
      <c r="O108" s="152"/>
      <c r="P108" s="152"/>
      <c r="Q108" s="152"/>
      <c r="R108" s="152"/>
      <c r="S108" s="152"/>
      <c r="T108" s="152"/>
      <c r="U108" s="152"/>
      <c r="V108" s="152"/>
      <c r="W108" s="152"/>
      <c r="X108" s="152"/>
      <c r="Y108" s="152"/>
      <c r="Z108" s="152"/>
      <c r="AA108" s="152"/>
      <c r="AB108" s="153"/>
      <c r="AC108" s="151"/>
    </row>
    <row r="109" spans="1:29" s="131" customFormat="1" ht="9" customHeight="1" thickBot="1">
      <c r="A109" s="58"/>
      <c r="C109" s="76"/>
      <c r="D109" s="75"/>
      <c r="E109" s="75"/>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51"/>
    </row>
    <row r="110" spans="1:29" s="9" customFormat="1" ht="9" customHeight="1">
      <c r="A110" s="51"/>
      <c r="B110" s="49"/>
      <c r="C110" s="114"/>
      <c r="D110" s="114"/>
      <c r="E110" s="114"/>
      <c r="F110" s="95"/>
      <c r="G110" s="95"/>
      <c r="H110" s="95"/>
      <c r="I110" s="95"/>
      <c r="J110" s="41"/>
      <c r="K110" s="41"/>
      <c r="L110" s="41"/>
      <c r="M110" s="41"/>
      <c r="N110" s="41"/>
      <c r="O110" s="41"/>
      <c r="P110" s="41"/>
      <c r="Q110" s="41"/>
      <c r="R110" s="41"/>
      <c r="S110" s="41"/>
      <c r="T110" s="41"/>
      <c r="U110" s="41"/>
      <c r="V110" s="41"/>
      <c r="W110" s="41"/>
      <c r="X110" s="41"/>
      <c r="Y110" s="41"/>
      <c r="Z110" s="41"/>
      <c r="AA110" s="97"/>
      <c r="AB110" s="116"/>
      <c r="AC110" s="111"/>
    </row>
    <row r="111" spans="1:29" s="5" customFormat="1" ht="20.25" customHeight="1">
      <c r="A111" s="67"/>
      <c r="B111" s="67"/>
      <c r="C111" s="628" t="s">
        <v>147</v>
      </c>
      <c r="D111" s="631" t="s">
        <v>1</v>
      </c>
      <c r="E111" s="74"/>
      <c r="F111" s="69"/>
      <c r="G111" s="7"/>
      <c r="H111" s="7"/>
      <c r="I111" s="7"/>
      <c r="J111" s="762" t="s">
        <v>107</v>
      </c>
      <c r="K111" s="763"/>
      <c r="L111" s="763"/>
      <c r="M111" s="763"/>
      <c r="N111" s="764"/>
      <c r="O111" s="39"/>
      <c r="P111" s="762" t="s">
        <v>106</v>
      </c>
      <c r="Q111" s="763"/>
      <c r="R111" s="763"/>
      <c r="S111" s="763"/>
      <c r="T111" s="764"/>
      <c r="U111" s="7"/>
      <c r="V111" s="7"/>
      <c r="W111" s="7"/>
      <c r="X111" s="7"/>
      <c r="Y111" s="7"/>
      <c r="Z111" s="7"/>
      <c r="AA111" s="106"/>
      <c r="AB111" s="68"/>
      <c r="AC111" s="111"/>
    </row>
    <row r="112" spans="1:29" s="5" customFormat="1" ht="12" customHeight="1">
      <c r="A112" s="67"/>
      <c r="B112" s="67"/>
      <c r="C112" s="629"/>
      <c r="D112" s="632"/>
      <c r="E112" s="74"/>
      <c r="F112" s="23"/>
      <c r="G112" s="7"/>
      <c r="H112" s="7"/>
      <c r="I112" s="7"/>
      <c r="J112" s="759" t="s">
        <v>55</v>
      </c>
      <c r="K112" s="760"/>
      <c r="L112" s="760"/>
      <c r="M112" s="760"/>
      <c r="N112" s="761"/>
      <c r="O112" s="39"/>
      <c r="P112" s="759" t="s">
        <v>55</v>
      </c>
      <c r="Q112" s="760"/>
      <c r="R112" s="760"/>
      <c r="S112" s="760"/>
      <c r="T112" s="761"/>
      <c r="U112" s="7"/>
      <c r="V112" s="7"/>
      <c r="W112" s="7"/>
      <c r="X112" s="7"/>
      <c r="Y112" s="7"/>
      <c r="Z112" s="7"/>
      <c r="AA112" s="106"/>
      <c r="AB112" s="68"/>
      <c r="AC112" s="111"/>
    </row>
    <row r="113" spans="1:29" s="5" customFormat="1" ht="6" customHeight="1">
      <c r="A113" s="67"/>
      <c r="B113" s="67"/>
      <c r="C113" s="629"/>
      <c r="D113" s="632"/>
      <c r="E113" s="52"/>
      <c r="F113" s="23"/>
      <c r="G113" s="7"/>
      <c r="H113" s="7"/>
      <c r="I113" s="7"/>
      <c r="J113" s="24"/>
      <c r="K113" s="7"/>
      <c r="L113" s="7"/>
      <c r="M113" s="7"/>
      <c r="N113" s="7"/>
      <c r="O113" s="107"/>
      <c r="P113" s="24"/>
      <c r="Q113" s="66"/>
      <c r="R113" s="66"/>
      <c r="S113" s="7"/>
      <c r="T113" s="7"/>
      <c r="U113" s="7"/>
      <c r="V113" s="7"/>
      <c r="W113" s="7"/>
      <c r="X113" s="7"/>
      <c r="Y113" s="7"/>
      <c r="Z113" s="7"/>
      <c r="AA113" s="39"/>
      <c r="AB113" s="81"/>
      <c r="AC113" s="111"/>
    </row>
    <row r="114" spans="1:29" s="5" customFormat="1" ht="15" customHeight="1">
      <c r="A114" s="67"/>
      <c r="B114" s="67"/>
      <c r="C114" s="629"/>
      <c r="D114" s="632"/>
      <c r="E114" s="52"/>
      <c r="F114" s="501" t="s">
        <v>231</v>
      </c>
      <c r="G114" s="7"/>
      <c r="H114" s="735" t="s">
        <v>73</v>
      </c>
      <c r="I114" s="735"/>
      <c r="J114" s="739">
        <v>39744</v>
      </c>
      <c r="K114" s="740"/>
      <c r="L114" s="740"/>
      <c r="M114" s="740"/>
      <c r="N114" s="741"/>
      <c r="O114" s="182"/>
      <c r="P114" s="736"/>
      <c r="Q114" s="737"/>
      <c r="R114" s="737"/>
      <c r="S114" s="737"/>
      <c r="T114" s="738"/>
      <c r="U114" s="7"/>
      <c r="V114" s="501"/>
      <c r="W114" s="101"/>
      <c r="X114" s="735" t="s">
        <v>73</v>
      </c>
      <c r="Y114" s="735"/>
      <c r="Z114" s="735"/>
      <c r="AA114" s="735"/>
      <c r="AB114" s="68"/>
      <c r="AC114" s="111"/>
    </row>
    <row r="115" spans="1:29" s="5" customFormat="1" ht="6.75" customHeight="1">
      <c r="A115" s="67"/>
      <c r="B115" s="67"/>
      <c r="C115" s="629"/>
      <c r="D115" s="632"/>
      <c r="E115" s="52"/>
      <c r="F115" s="22"/>
      <c r="G115" s="7"/>
      <c r="H115" s="7"/>
      <c r="I115" s="7"/>
      <c r="J115" s="99"/>
      <c r="K115" s="7"/>
      <c r="L115" s="7"/>
      <c r="M115" s="7"/>
      <c r="N115" s="7"/>
      <c r="O115" s="107"/>
      <c r="P115" s="99"/>
      <c r="Q115" s="7"/>
      <c r="R115" s="7"/>
      <c r="S115" s="7"/>
      <c r="T115" s="7"/>
      <c r="U115" s="7"/>
      <c r="V115" s="22"/>
      <c r="W115" s="101"/>
      <c r="X115" s="7"/>
      <c r="Y115" s="7"/>
      <c r="Z115" s="7"/>
      <c r="AA115" s="7"/>
      <c r="AB115" s="68"/>
      <c r="AC115" s="111"/>
    </row>
    <row r="116" spans="1:29" s="5" customFormat="1" ht="15" customHeight="1">
      <c r="A116" s="67"/>
      <c r="B116" s="67"/>
      <c r="C116" s="629"/>
      <c r="D116" s="632"/>
      <c r="E116" s="52"/>
      <c r="F116" s="501"/>
      <c r="G116" s="7"/>
      <c r="H116" s="735" t="s">
        <v>74</v>
      </c>
      <c r="I116" s="735"/>
      <c r="J116" s="739"/>
      <c r="K116" s="740"/>
      <c r="L116" s="740"/>
      <c r="M116" s="740"/>
      <c r="N116" s="741"/>
      <c r="O116" s="182"/>
      <c r="P116" s="736"/>
      <c r="Q116" s="737"/>
      <c r="R116" s="737"/>
      <c r="S116" s="737"/>
      <c r="T116" s="738"/>
      <c r="U116" s="7"/>
      <c r="V116" s="501"/>
      <c r="W116" s="101"/>
      <c r="X116" s="735" t="s">
        <v>74</v>
      </c>
      <c r="Y116" s="735"/>
      <c r="Z116" s="735"/>
      <c r="AA116" s="735"/>
      <c r="AB116" s="68"/>
      <c r="AC116" s="111"/>
    </row>
    <row r="117" spans="1:29" s="5" customFormat="1" ht="6.75" customHeight="1">
      <c r="A117" s="67"/>
      <c r="B117" s="67"/>
      <c r="C117" s="629"/>
      <c r="D117" s="632"/>
      <c r="E117" s="52"/>
      <c r="F117" s="22"/>
      <c r="G117" s="7"/>
      <c r="H117" s="7"/>
      <c r="I117" s="7"/>
      <c r="J117" s="99"/>
      <c r="K117" s="7"/>
      <c r="L117" s="7"/>
      <c r="M117" s="7"/>
      <c r="N117" s="7"/>
      <c r="O117" s="107"/>
      <c r="P117" s="99"/>
      <c r="Q117" s="7"/>
      <c r="R117" s="7"/>
      <c r="S117" s="7"/>
      <c r="T117" s="7"/>
      <c r="U117" s="7"/>
      <c r="V117" s="22"/>
      <c r="W117" s="101"/>
      <c r="X117" s="7"/>
      <c r="Y117" s="7"/>
      <c r="Z117" s="7"/>
      <c r="AA117" s="7"/>
      <c r="AB117" s="68"/>
      <c r="AC117" s="111"/>
    </row>
    <row r="118" spans="1:29" s="5" customFormat="1" ht="15" customHeight="1">
      <c r="A118" s="67"/>
      <c r="B118" s="67"/>
      <c r="C118" s="629"/>
      <c r="D118" s="632"/>
      <c r="E118" s="52"/>
      <c r="F118" s="501"/>
      <c r="G118" s="7"/>
      <c r="H118" s="735" t="s">
        <v>75</v>
      </c>
      <c r="I118" s="735"/>
      <c r="J118" s="739"/>
      <c r="K118" s="740"/>
      <c r="L118" s="740"/>
      <c r="M118" s="740"/>
      <c r="N118" s="741"/>
      <c r="O118" s="182"/>
      <c r="P118" s="736"/>
      <c r="Q118" s="737"/>
      <c r="R118" s="737"/>
      <c r="S118" s="737"/>
      <c r="T118" s="738"/>
      <c r="U118" s="7"/>
      <c r="V118" s="501"/>
      <c r="W118" s="101"/>
      <c r="X118" s="735" t="s">
        <v>75</v>
      </c>
      <c r="Y118" s="735"/>
      <c r="Z118" s="735"/>
      <c r="AA118" s="735"/>
      <c r="AB118" s="68"/>
      <c r="AC118" s="111"/>
    </row>
    <row r="119" spans="1:29" s="5" customFormat="1" ht="6.75" customHeight="1">
      <c r="A119" s="67"/>
      <c r="B119" s="67"/>
      <c r="C119" s="629"/>
      <c r="D119" s="632"/>
      <c r="E119" s="52"/>
      <c r="F119" s="22"/>
      <c r="G119" s="7"/>
      <c r="H119" s="7"/>
      <c r="I119" s="7"/>
      <c r="J119" s="99"/>
      <c r="K119" s="7"/>
      <c r="L119" s="7"/>
      <c r="M119" s="7"/>
      <c r="N119" s="7"/>
      <c r="O119" s="107"/>
      <c r="P119" s="99"/>
      <c r="Q119" s="7"/>
      <c r="R119" s="7"/>
      <c r="S119" s="7"/>
      <c r="T119" s="7"/>
      <c r="U119" s="7"/>
      <c r="V119" s="22"/>
      <c r="W119" s="101"/>
      <c r="X119" s="7"/>
      <c r="Y119" s="7"/>
      <c r="Z119" s="7"/>
      <c r="AA119" s="7"/>
      <c r="AB119" s="68"/>
      <c r="AC119" s="111"/>
    </row>
    <row r="120" spans="1:29" s="5" customFormat="1" ht="15" customHeight="1">
      <c r="A120" s="67"/>
      <c r="B120" s="67"/>
      <c r="C120" s="629"/>
      <c r="D120" s="632"/>
      <c r="E120" s="52"/>
      <c r="F120" s="501"/>
      <c r="G120" s="7"/>
      <c r="H120" s="735" t="s">
        <v>76</v>
      </c>
      <c r="I120" s="735"/>
      <c r="J120" s="739"/>
      <c r="K120" s="740"/>
      <c r="L120" s="740"/>
      <c r="M120" s="740"/>
      <c r="N120" s="741"/>
      <c r="O120" s="182"/>
      <c r="P120" s="736"/>
      <c r="Q120" s="737"/>
      <c r="R120" s="737"/>
      <c r="S120" s="737"/>
      <c r="T120" s="738"/>
      <c r="U120" s="7"/>
      <c r="V120" s="501"/>
      <c r="W120" s="101"/>
      <c r="X120" s="735" t="s">
        <v>76</v>
      </c>
      <c r="Y120" s="735"/>
      <c r="Z120" s="735"/>
      <c r="AA120" s="735"/>
      <c r="AB120" s="68"/>
      <c r="AC120" s="111"/>
    </row>
    <row r="121" spans="1:29" s="5" customFormat="1" ht="6.75" customHeight="1">
      <c r="A121" s="67"/>
      <c r="B121" s="67"/>
      <c r="C121" s="629"/>
      <c r="D121" s="632"/>
      <c r="E121" s="52"/>
      <c r="F121" s="22"/>
      <c r="G121" s="7"/>
      <c r="H121" s="7"/>
      <c r="I121" s="7"/>
      <c r="J121" s="99"/>
      <c r="K121" s="7"/>
      <c r="L121" s="7"/>
      <c r="M121" s="7"/>
      <c r="N121" s="7"/>
      <c r="O121" s="107"/>
      <c r="P121" s="99"/>
      <c r="Q121" s="7"/>
      <c r="R121" s="7"/>
      <c r="S121" s="7"/>
      <c r="T121" s="7"/>
      <c r="U121" s="7"/>
      <c r="V121" s="22"/>
      <c r="W121" s="101"/>
      <c r="X121" s="7"/>
      <c r="Y121" s="7"/>
      <c r="Z121" s="7"/>
      <c r="AA121" s="7"/>
      <c r="AB121" s="68"/>
      <c r="AC121" s="111"/>
    </row>
    <row r="122" spans="1:29" s="5" customFormat="1" ht="15" customHeight="1">
      <c r="A122" s="67"/>
      <c r="B122" s="67"/>
      <c r="C122" s="630"/>
      <c r="D122" s="633"/>
      <c r="E122" s="52"/>
      <c r="F122" s="501"/>
      <c r="G122" s="7"/>
      <c r="H122" s="735" t="s">
        <v>78</v>
      </c>
      <c r="I122" s="735"/>
      <c r="J122" s="739"/>
      <c r="K122" s="740"/>
      <c r="L122" s="740"/>
      <c r="M122" s="740"/>
      <c r="N122" s="741"/>
      <c r="O122" s="182"/>
      <c r="P122" s="736"/>
      <c r="Q122" s="737"/>
      <c r="R122" s="737"/>
      <c r="S122" s="737"/>
      <c r="T122" s="738"/>
      <c r="U122" s="7"/>
      <c r="V122" s="501"/>
      <c r="W122" s="101"/>
      <c r="X122" s="735" t="s">
        <v>78</v>
      </c>
      <c r="Y122" s="735"/>
      <c r="Z122" s="735"/>
      <c r="AA122" s="735"/>
      <c r="AB122" s="68"/>
      <c r="AC122" s="111"/>
    </row>
    <row r="123" spans="1:29" s="5" customFormat="1" ht="6.75" customHeight="1">
      <c r="A123" s="67"/>
      <c r="B123" s="67"/>
      <c r="C123" s="52"/>
      <c r="D123" s="52"/>
      <c r="E123" s="52"/>
      <c r="F123" s="23"/>
      <c r="G123" s="7"/>
      <c r="H123" s="7"/>
      <c r="I123" s="7"/>
      <c r="J123" s="7"/>
      <c r="K123" s="7"/>
      <c r="L123" s="7"/>
      <c r="M123" s="7"/>
      <c r="N123" s="7"/>
      <c r="O123" s="7"/>
      <c r="P123" s="7"/>
      <c r="Q123" s="7"/>
      <c r="R123" s="7"/>
      <c r="S123" s="7"/>
      <c r="T123" s="7"/>
      <c r="U123" s="7"/>
      <c r="V123" s="7"/>
      <c r="W123" s="7"/>
      <c r="X123" s="7"/>
      <c r="Y123" s="7"/>
      <c r="Z123" s="7"/>
      <c r="AA123" s="7"/>
      <c r="AB123" s="68"/>
      <c r="AC123" s="111"/>
    </row>
    <row r="124" spans="1:29" s="5" customFormat="1" ht="15" customHeight="1">
      <c r="A124" s="67"/>
      <c r="B124" s="67"/>
      <c r="C124" s="52"/>
      <c r="D124" s="52"/>
      <c r="E124" s="52"/>
      <c r="F124" s="717"/>
      <c r="G124" s="718"/>
      <c r="H124" s="718"/>
      <c r="I124" s="718"/>
      <c r="J124" s="718"/>
      <c r="K124" s="718"/>
      <c r="L124" s="718"/>
      <c r="M124" s="718"/>
      <c r="N124" s="719"/>
      <c r="O124" s="180"/>
      <c r="P124" s="717"/>
      <c r="Q124" s="718"/>
      <c r="R124" s="718"/>
      <c r="S124" s="718"/>
      <c r="T124" s="718"/>
      <c r="U124" s="718"/>
      <c r="V124" s="718"/>
      <c r="W124" s="718"/>
      <c r="X124" s="718"/>
      <c r="Y124" s="718"/>
      <c r="Z124" s="718"/>
      <c r="AA124" s="719"/>
      <c r="AB124" s="68"/>
      <c r="AC124" s="111"/>
    </row>
    <row r="125" spans="1:29" s="37" customFormat="1" ht="9" customHeight="1">
      <c r="A125" s="108"/>
      <c r="B125" s="108"/>
      <c r="C125" s="154"/>
      <c r="D125" s="154"/>
      <c r="E125" s="154"/>
      <c r="F125" s="101"/>
      <c r="G125" s="155"/>
      <c r="H125" s="104"/>
      <c r="I125" s="104"/>
      <c r="J125" s="104"/>
      <c r="K125" s="104"/>
      <c r="L125" s="104"/>
      <c r="M125" s="104"/>
      <c r="N125" s="104"/>
      <c r="O125" s="104"/>
      <c r="P125" s="104"/>
      <c r="Q125" s="104"/>
      <c r="R125" s="104"/>
      <c r="S125" s="104"/>
      <c r="T125" s="104"/>
      <c r="U125" s="104"/>
      <c r="V125" s="104"/>
      <c r="W125" s="104"/>
      <c r="X125" s="155"/>
      <c r="Y125" s="155"/>
      <c r="Z125" s="155"/>
      <c r="AA125" s="107"/>
      <c r="AB125" s="111"/>
      <c r="AC125" s="111"/>
    </row>
    <row r="126" spans="1:29" s="6" customFormat="1" ht="15.75" customHeight="1">
      <c r="A126" s="79"/>
      <c r="B126" s="79"/>
      <c r="C126" s="698" t="s">
        <v>90</v>
      </c>
      <c r="D126" s="631" t="s">
        <v>1</v>
      </c>
      <c r="E126" s="76"/>
      <c r="F126" s="744" t="s">
        <v>289</v>
      </c>
      <c r="G126" s="745"/>
      <c r="H126" s="745"/>
      <c r="I126" s="745"/>
      <c r="J126" s="745"/>
      <c r="K126" s="745"/>
      <c r="L126" s="745"/>
      <c r="M126" s="745"/>
      <c r="N126" s="746"/>
      <c r="O126" s="183"/>
      <c r="P126" s="700"/>
      <c r="Q126" s="701"/>
      <c r="R126" s="701"/>
      <c r="S126" s="701"/>
      <c r="T126" s="701"/>
      <c r="U126" s="701"/>
      <c r="V126" s="701"/>
      <c r="W126" s="701"/>
      <c r="X126" s="701"/>
      <c r="Y126" s="701"/>
      <c r="Z126" s="701"/>
      <c r="AA126" s="702"/>
      <c r="AB126" s="157"/>
      <c r="AC126" s="175"/>
    </row>
    <row r="127" spans="1:29" s="6" customFormat="1" ht="15" customHeight="1">
      <c r="A127" s="79"/>
      <c r="B127" s="79"/>
      <c r="C127" s="730"/>
      <c r="D127" s="632"/>
      <c r="E127" s="86"/>
      <c r="F127" s="747"/>
      <c r="G127" s="748"/>
      <c r="H127" s="748"/>
      <c r="I127" s="748"/>
      <c r="J127" s="748"/>
      <c r="K127" s="748"/>
      <c r="L127" s="748"/>
      <c r="M127" s="748"/>
      <c r="N127" s="749"/>
      <c r="O127" s="183"/>
      <c r="P127" s="753"/>
      <c r="Q127" s="754"/>
      <c r="R127" s="754"/>
      <c r="S127" s="754"/>
      <c r="T127" s="754"/>
      <c r="U127" s="754"/>
      <c r="V127" s="754"/>
      <c r="W127" s="754"/>
      <c r="X127" s="754"/>
      <c r="Y127" s="754"/>
      <c r="Z127" s="754"/>
      <c r="AA127" s="755"/>
      <c r="AB127" s="157"/>
      <c r="AC127" s="175"/>
    </row>
    <row r="128" spans="1:29" s="6" customFormat="1" ht="15" customHeight="1">
      <c r="A128" s="79"/>
      <c r="B128" s="79"/>
      <c r="C128" s="730"/>
      <c r="D128" s="632"/>
      <c r="E128" s="86"/>
      <c r="F128" s="747"/>
      <c r="G128" s="748"/>
      <c r="H128" s="748"/>
      <c r="I128" s="748"/>
      <c r="J128" s="748"/>
      <c r="K128" s="748"/>
      <c r="L128" s="748"/>
      <c r="M128" s="748"/>
      <c r="N128" s="749"/>
      <c r="O128" s="183"/>
      <c r="P128" s="753"/>
      <c r="Q128" s="754"/>
      <c r="R128" s="754"/>
      <c r="S128" s="754"/>
      <c r="T128" s="754"/>
      <c r="U128" s="754"/>
      <c r="V128" s="754"/>
      <c r="W128" s="754"/>
      <c r="X128" s="754"/>
      <c r="Y128" s="754"/>
      <c r="Z128" s="754"/>
      <c r="AA128" s="755"/>
      <c r="AB128" s="157"/>
      <c r="AC128" s="175"/>
    </row>
    <row r="129" spans="1:29" s="6" customFormat="1" ht="15" customHeight="1">
      <c r="A129" s="79"/>
      <c r="B129" s="79"/>
      <c r="C129" s="730"/>
      <c r="D129" s="632"/>
      <c r="E129" s="86"/>
      <c r="F129" s="747"/>
      <c r="G129" s="748"/>
      <c r="H129" s="748"/>
      <c r="I129" s="748"/>
      <c r="J129" s="748"/>
      <c r="K129" s="748"/>
      <c r="L129" s="748"/>
      <c r="M129" s="748"/>
      <c r="N129" s="749"/>
      <c r="O129" s="183"/>
      <c r="P129" s="753"/>
      <c r="Q129" s="754"/>
      <c r="R129" s="754"/>
      <c r="S129" s="754"/>
      <c r="T129" s="754"/>
      <c r="U129" s="754"/>
      <c r="V129" s="754"/>
      <c r="W129" s="754"/>
      <c r="X129" s="754"/>
      <c r="Y129" s="754"/>
      <c r="Z129" s="754"/>
      <c r="AA129" s="755"/>
      <c r="AB129" s="157"/>
      <c r="AC129" s="175"/>
    </row>
    <row r="130" spans="1:29" s="6" customFormat="1" ht="15" customHeight="1">
      <c r="A130" s="79"/>
      <c r="B130" s="79"/>
      <c r="C130" s="731"/>
      <c r="D130" s="633"/>
      <c r="E130" s="86"/>
      <c r="F130" s="750"/>
      <c r="G130" s="751"/>
      <c r="H130" s="751"/>
      <c r="I130" s="751"/>
      <c r="J130" s="751"/>
      <c r="K130" s="751"/>
      <c r="L130" s="751"/>
      <c r="M130" s="751"/>
      <c r="N130" s="752"/>
      <c r="O130" s="183"/>
      <c r="P130" s="703"/>
      <c r="Q130" s="704"/>
      <c r="R130" s="704"/>
      <c r="S130" s="704"/>
      <c r="T130" s="704"/>
      <c r="U130" s="704"/>
      <c r="V130" s="704"/>
      <c r="W130" s="704"/>
      <c r="X130" s="704"/>
      <c r="Y130" s="704"/>
      <c r="Z130" s="704"/>
      <c r="AA130" s="705"/>
      <c r="AB130" s="157"/>
      <c r="AC130" s="175"/>
    </row>
    <row r="131" spans="1:29" s="6" customFormat="1" ht="9" customHeight="1" thickBot="1">
      <c r="A131" s="79"/>
      <c r="B131" s="158"/>
      <c r="C131" s="159"/>
      <c r="D131" s="159"/>
      <c r="E131" s="159"/>
      <c r="F131" s="160"/>
      <c r="G131" s="161"/>
      <c r="H131" s="161"/>
      <c r="I131" s="161"/>
      <c r="J131" s="161"/>
      <c r="K131" s="161"/>
      <c r="L131" s="161"/>
      <c r="M131" s="161"/>
      <c r="N131" s="161"/>
      <c r="O131" s="161"/>
      <c r="P131" s="161"/>
      <c r="Q131" s="161"/>
      <c r="R131" s="161"/>
      <c r="S131" s="161"/>
      <c r="T131" s="161"/>
      <c r="U131" s="161"/>
      <c r="V131" s="161"/>
      <c r="W131" s="161"/>
      <c r="X131" s="161"/>
      <c r="Y131" s="161"/>
      <c r="Z131" s="161"/>
      <c r="AA131" s="161"/>
      <c r="AB131" s="162"/>
      <c r="AC131" s="111"/>
    </row>
    <row r="132" spans="1:29" s="6" customFormat="1" ht="9" customHeight="1" thickBot="1">
      <c r="A132" s="158"/>
      <c r="B132" s="161"/>
      <c r="C132" s="159"/>
      <c r="D132" s="159"/>
      <c r="E132" s="159"/>
      <c r="F132" s="160"/>
      <c r="G132" s="161"/>
      <c r="H132" s="161"/>
      <c r="I132" s="161"/>
      <c r="J132" s="161"/>
      <c r="K132" s="161"/>
      <c r="L132" s="161"/>
      <c r="M132" s="161"/>
      <c r="N132" s="161"/>
      <c r="O132" s="161"/>
      <c r="P132" s="161"/>
      <c r="Q132" s="161"/>
      <c r="R132" s="161"/>
      <c r="S132" s="161"/>
      <c r="T132" s="161"/>
      <c r="U132" s="161"/>
      <c r="V132" s="161"/>
      <c r="W132" s="161"/>
      <c r="X132" s="161"/>
      <c r="Y132" s="161"/>
      <c r="Z132" s="161"/>
      <c r="AA132" s="161"/>
      <c r="AB132" s="161"/>
      <c r="AC132" s="150"/>
    </row>
    <row r="133" spans="1:29" s="6" customFormat="1" ht="9" customHeight="1" thickBot="1">
      <c r="A133" s="166"/>
      <c r="B133" s="169"/>
      <c r="C133" s="167"/>
      <c r="D133" s="167"/>
      <c r="E133" s="167"/>
      <c r="F133" s="168"/>
      <c r="G133" s="169"/>
      <c r="H133" s="169"/>
      <c r="I133" s="169"/>
      <c r="J133" s="169"/>
      <c r="K133" s="169"/>
      <c r="L133" s="169"/>
      <c r="M133" s="169"/>
      <c r="N133" s="169"/>
      <c r="O133" s="169"/>
      <c r="P133" s="169"/>
      <c r="Q133" s="169"/>
      <c r="R133" s="169"/>
      <c r="S133" s="169"/>
      <c r="T133" s="169"/>
      <c r="U133" s="169"/>
      <c r="V133" s="169"/>
      <c r="W133" s="169"/>
      <c r="X133" s="169"/>
      <c r="Y133" s="169"/>
      <c r="Z133" s="169"/>
      <c r="AA133" s="169"/>
      <c r="AB133" s="169"/>
      <c r="AC133" s="174"/>
    </row>
    <row r="134" spans="1:29" s="9" customFormat="1" ht="16.5" customHeight="1" thickBot="1">
      <c r="A134" s="51"/>
      <c r="B134" s="712" t="s">
        <v>152</v>
      </c>
      <c r="C134" s="713"/>
      <c r="D134" s="713"/>
      <c r="E134" s="713"/>
      <c r="F134" s="713"/>
      <c r="G134" s="713"/>
      <c r="H134" s="713"/>
      <c r="I134" s="713"/>
      <c r="J134" s="713"/>
      <c r="K134" s="713"/>
      <c r="L134" s="713"/>
      <c r="M134" s="713"/>
      <c r="N134" s="713"/>
      <c r="O134" s="713"/>
      <c r="P134" s="713"/>
      <c r="Q134" s="713"/>
      <c r="R134" s="713"/>
      <c r="S134" s="713"/>
      <c r="T134" s="713"/>
      <c r="U134" s="713"/>
      <c r="V134" s="713"/>
      <c r="W134" s="713"/>
      <c r="X134" s="713"/>
      <c r="Y134" s="713"/>
      <c r="Z134" s="713"/>
      <c r="AA134" s="713"/>
      <c r="AB134" s="714"/>
      <c r="AC134" s="133"/>
    </row>
    <row r="135" spans="1:29" s="6" customFormat="1" ht="9" customHeight="1" thickBot="1">
      <c r="A135" s="79"/>
      <c r="B135" s="31"/>
      <c r="C135" s="86"/>
      <c r="D135" s="86"/>
      <c r="E135" s="86"/>
      <c r="F135" s="22"/>
      <c r="G135" s="31"/>
      <c r="H135" s="31"/>
      <c r="I135" s="31"/>
      <c r="J135" s="31"/>
      <c r="K135" s="31"/>
      <c r="L135" s="31"/>
      <c r="M135" s="31"/>
      <c r="N135" s="31"/>
      <c r="O135" s="31"/>
      <c r="P135" s="31"/>
      <c r="Q135" s="31"/>
      <c r="R135" s="31"/>
      <c r="S135" s="31"/>
      <c r="T135" s="31"/>
      <c r="U135" s="31"/>
      <c r="V135" s="31"/>
      <c r="W135" s="31"/>
      <c r="X135" s="31"/>
      <c r="Y135" s="31"/>
      <c r="Z135" s="31"/>
      <c r="AA135" s="31"/>
      <c r="AB135" s="31"/>
      <c r="AC135" s="111"/>
    </row>
    <row r="136" spans="1:29" s="6" customFormat="1" ht="9" customHeight="1">
      <c r="A136" s="79"/>
      <c r="B136" s="166"/>
      <c r="C136" s="167"/>
      <c r="D136" s="167"/>
      <c r="E136" s="167"/>
      <c r="F136" s="168"/>
      <c r="G136" s="169"/>
      <c r="H136" s="169"/>
      <c r="I136" s="169"/>
      <c r="J136" s="169"/>
      <c r="K136" s="169"/>
      <c r="L136" s="169"/>
      <c r="M136" s="169"/>
      <c r="N136" s="169"/>
      <c r="O136" s="169"/>
      <c r="P136" s="169"/>
      <c r="Q136" s="169"/>
      <c r="R136" s="169"/>
      <c r="S136" s="169"/>
      <c r="T136" s="169"/>
      <c r="U136" s="169"/>
      <c r="V136" s="169"/>
      <c r="W136" s="169"/>
      <c r="X136" s="169"/>
      <c r="Y136" s="169"/>
      <c r="Z136" s="169"/>
      <c r="AA136" s="169"/>
      <c r="AB136" s="170"/>
      <c r="AC136" s="111"/>
    </row>
    <row r="137" spans="1:29" ht="20.25" customHeight="1">
      <c r="A137" s="51"/>
      <c r="B137" s="51"/>
      <c r="C137" s="628" t="s">
        <v>148</v>
      </c>
      <c r="D137" s="631" t="s">
        <v>1</v>
      </c>
      <c r="E137" s="163"/>
      <c r="F137" s="720" t="s">
        <v>297</v>
      </c>
      <c r="G137" s="721"/>
      <c r="H137" s="721"/>
      <c r="I137" s="721"/>
      <c r="J137" s="721"/>
      <c r="K137" s="721"/>
      <c r="L137" s="721"/>
      <c r="M137" s="721"/>
      <c r="N137" s="721"/>
      <c r="O137" s="721"/>
      <c r="P137" s="721"/>
      <c r="Q137" s="721"/>
      <c r="R137" s="721"/>
      <c r="S137" s="721"/>
      <c r="T137" s="721"/>
      <c r="U137" s="721"/>
      <c r="V137" s="721"/>
      <c r="W137" s="721"/>
      <c r="X137" s="721"/>
      <c r="Y137" s="721"/>
      <c r="Z137" s="721"/>
      <c r="AA137" s="722"/>
      <c r="AB137" s="147"/>
      <c r="AC137" s="176"/>
    </row>
    <row r="138" spans="1:29">
      <c r="A138" s="51"/>
      <c r="B138" s="51"/>
      <c r="C138" s="629"/>
      <c r="D138" s="632"/>
      <c r="E138" s="164"/>
      <c r="F138" s="723"/>
      <c r="G138" s="724"/>
      <c r="H138" s="724"/>
      <c r="I138" s="724"/>
      <c r="J138" s="724"/>
      <c r="K138" s="724"/>
      <c r="L138" s="724"/>
      <c r="M138" s="724"/>
      <c r="N138" s="724"/>
      <c r="O138" s="724"/>
      <c r="P138" s="724"/>
      <c r="Q138" s="724"/>
      <c r="R138" s="724"/>
      <c r="S138" s="724"/>
      <c r="T138" s="724"/>
      <c r="U138" s="724"/>
      <c r="V138" s="724"/>
      <c r="W138" s="724"/>
      <c r="X138" s="724"/>
      <c r="Y138" s="724"/>
      <c r="Z138" s="724"/>
      <c r="AA138" s="725"/>
      <c r="AB138" s="147"/>
      <c r="AC138" s="176"/>
    </row>
    <row r="139" spans="1:29">
      <c r="A139" s="51"/>
      <c r="B139" s="51"/>
      <c r="C139" s="630"/>
      <c r="D139" s="633"/>
      <c r="E139" s="165"/>
      <c r="F139" s="726"/>
      <c r="G139" s="727"/>
      <c r="H139" s="727"/>
      <c r="I139" s="727"/>
      <c r="J139" s="727"/>
      <c r="K139" s="727"/>
      <c r="L139" s="727"/>
      <c r="M139" s="727"/>
      <c r="N139" s="727"/>
      <c r="O139" s="727"/>
      <c r="P139" s="727"/>
      <c r="Q139" s="727"/>
      <c r="R139" s="727"/>
      <c r="S139" s="727"/>
      <c r="T139" s="727"/>
      <c r="U139" s="727"/>
      <c r="V139" s="727"/>
      <c r="W139" s="727"/>
      <c r="X139" s="727"/>
      <c r="Y139" s="727"/>
      <c r="Z139" s="727"/>
      <c r="AA139" s="728"/>
      <c r="AB139" s="147"/>
      <c r="AC139" s="176"/>
    </row>
    <row r="140" spans="1:29" ht="9" customHeight="1" thickBot="1">
      <c r="A140" s="51"/>
      <c r="B140" s="70"/>
      <c r="C140" s="71"/>
      <c r="D140" s="71"/>
      <c r="E140" s="71"/>
      <c r="F140" s="88"/>
      <c r="G140" s="47"/>
      <c r="H140" s="47"/>
      <c r="I140" s="47"/>
      <c r="J140" s="47"/>
      <c r="K140" s="47"/>
      <c r="L140" s="47"/>
      <c r="M140" s="47"/>
      <c r="N140" s="47"/>
      <c r="O140" s="47"/>
      <c r="P140" s="47"/>
      <c r="Q140" s="47"/>
      <c r="R140" s="47"/>
      <c r="S140" s="47"/>
      <c r="T140" s="47"/>
      <c r="U140" s="47"/>
      <c r="V140" s="47"/>
      <c r="W140" s="47"/>
      <c r="X140" s="47"/>
      <c r="Y140" s="47"/>
      <c r="Z140" s="47"/>
      <c r="AA140" s="47"/>
      <c r="AB140" s="48"/>
      <c r="AC140" s="59"/>
    </row>
    <row r="141" spans="1:29" ht="9" customHeight="1" thickBot="1">
      <c r="A141" s="51"/>
      <c r="B141" s="9"/>
      <c r="C141" s="52"/>
      <c r="D141" s="52"/>
      <c r="E141" s="52"/>
      <c r="F141" s="23"/>
      <c r="G141" s="9"/>
      <c r="H141" s="9"/>
      <c r="I141" s="9"/>
      <c r="J141" s="9"/>
      <c r="K141" s="9"/>
      <c r="L141" s="9"/>
      <c r="M141" s="9"/>
      <c r="N141" s="9"/>
      <c r="O141" s="9"/>
      <c r="P141" s="9"/>
      <c r="Q141" s="9"/>
      <c r="R141" s="9"/>
      <c r="S141" s="9"/>
      <c r="T141" s="9"/>
      <c r="U141" s="9"/>
      <c r="V141" s="9"/>
      <c r="W141" s="9"/>
      <c r="X141" s="9"/>
      <c r="Y141" s="9"/>
      <c r="Z141" s="9"/>
      <c r="AA141" s="9"/>
      <c r="AB141" s="9"/>
      <c r="AC141" s="59"/>
    </row>
    <row r="142" spans="1:29" ht="9" customHeight="1">
      <c r="A142" s="51"/>
      <c r="B142" s="49"/>
      <c r="C142" s="50"/>
      <c r="D142" s="50"/>
      <c r="E142" s="50"/>
      <c r="F142" s="77"/>
      <c r="G142" s="41"/>
      <c r="H142" s="41"/>
      <c r="I142" s="41"/>
      <c r="J142" s="41"/>
      <c r="K142" s="41"/>
      <c r="L142" s="41"/>
      <c r="M142" s="41"/>
      <c r="N142" s="41"/>
      <c r="O142" s="41"/>
      <c r="P142" s="41"/>
      <c r="Q142" s="41"/>
      <c r="R142" s="41"/>
      <c r="S142" s="41"/>
      <c r="T142" s="41"/>
      <c r="U142" s="41"/>
      <c r="V142" s="41"/>
      <c r="W142" s="41"/>
      <c r="X142" s="41"/>
      <c r="Y142" s="41"/>
      <c r="Z142" s="41"/>
      <c r="AA142" s="41"/>
      <c r="AB142" s="43"/>
      <c r="AC142" s="59"/>
    </row>
    <row r="143" spans="1:29" s="5" customFormat="1" ht="20.25" customHeight="1">
      <c r="A143" s="67"/>
      <c r="B143" s="67"/>
      <c r="C143" s="7"/>
      <c r="D143" s="7"/>
      <c r="E143" s="75"/>
      <c r="F143" s="69"/>
      <c r="G143" s="7"/>
      <c r="H143" s="7"/>
      <c r="I143" s="7"/>
      <c r="J143" s="7"/>
      <c r="K143" s="7"/>
      <c r="L143" s="7"/>
      <c r="M143" s="7"/>
      <c r="N143" s="31"/>
      <c r="O143" s="31"/>
      <c r="P143" s="31"/>
      <c r="Q143" s="31"/>
      <c r="R143" s="31"/>
      <c r="S143" s="31"/>
      <c r="T143" s="31"/>
      <c r="U143" s="31"/>
      <c r="V143" s="729" t="s">
        <v>89</v>
      </c>
      <c r="W143" s="729"/>
      <c r="X143" s="729"/>
      <c r="Y143" s="729"/>
      <c r="Z143" s="729"/>
      <c r="AA143" s="729"/>
      <c r="AB143" s="144"/>
      <c r="AC143" s="173"/>
    </row>
    <row r="144" spans="1:29" s="5" customFormat="1" ht="6.75" customHeight="1">
      <c r="A144" s="67"/>
      <c r="B144" s="67"/>
      <c r="C144" s="52"/>
      <c r="D144" s="52"/>
      <c r="E144" s="52"/>
      <c r="F144" s="69"/>
      <c r="G144" s="7"/>
      <c r="H144" s="7"/>
      <c r="I144" s="7"/>
      <c r="J144" s="7"/>
      <c r="K144" s="7"/>
      <c r="L144" s="7"/>
      <c r="M144" s="7"/>
      <c r="N144" s="7"/>
      <c r="O144" s="7"/>
      <c r="P144" s="7"/>
      <c r="Q144" s="7"/>
      <c r="R144" s="7"/>
      <c r="S144" s="7"/>
      <c r="T144" s="7"/>
      <c r="U144" s="7"/>
      <c r="V144" s="7"/>
      <c r="W144" s="7"/>
      <c r="X144" s="7"/>
      <c r="Y144" s="7"/>
      <c r="Z144" s="7"/>
      <c r="AA144" s="7"/>
      <c r="AB144" s="111"/>
      <c r="AC144" s="111"/>
    </row>
    <row r="145" spans="1:29" s="5" customFormat="1" ht="43.5" customHeight="1">
      <c r="A145" s="67"/>
      <c r="B145" s="67"/>
      <c r="C145" s="628" t="s">
        <v>149</v>
      </c>
      <c r="D145" s="631" t="s">
        <v>1</v>
      </c>
      <c r="E145" s="52"/>
      <c r="F145" s="501" t="s">
        <v>231</v>
      </c>
      <c r="G145" s="7"/>
      <c r="H145" s="7" t="s">
        <v>22</v>
      </c>
      <c r="I145" s="7"/>
      <c r="J145" s="7"/>
      <c r="K145" s="7"/>
      <c r="L145" s="7"/>
      <c r="M145" s="7"/>
      <c r="N145" s="7"/>
      <c r="O145" s="7"/>
      <c r="P145" s="7"/>
      <c r="Q145" s="7"/>
      <c r="R145" s="7"/>
      <c r="S145" s="7"/>
      <c r="T145" s="7"/>
      <c r="U145" s="7"/>
      <c r="V145" s="732" t="s">
        <v>306</v>
      </c>
      <c r="W145" s="733"/>
      <c r="X145" s="733"/>
      <c r="Y145" s="733"/>
      <c r="Z145" s="733"/>
      <c r="AA145" s="734"/>
      <c r="AB145" s="181"/>
      <c r="AC145" s="177"/>
    </row>
    <row r="146" spans="1:29" s="5" customFormat="1" ht="6.75" customHeight="1">
      <c r="A146" s="67"/>
      <c r="B146" s="67"/>
      <c r="C146" s="629"/>
      <c r="D146" s="632"/>
      <c r="E146" s="52"/>
      <c r="F146" s="22"/>
      <c r="G146" s="7"/>
      <c r="H146" s="7"/>
      <c r="I146" s="7"/>
      <c r="J146" s="7"/>
      <c r="K146" s="7"/>
      <c r="L146" s="7"/>
      <c r="M146" s="7"/>
      <c r="N146" s="7"/>
      <c r="O146" s="7"/>
      <c r="P146" s="7"/>
      <c r="Q146" s="7"/>
      <c r="R146" s="7"/>
      <c r="S146" s="7"/>
      <c r="T146" s="7"/>
      <c r="U146" s="7"/>
      <c r="V146" s="7"/>
      <c r="W146" s="7"/>
      <c r="X146" s="7"/>
      <c r="Y146" s="7"/>
      <c r="Z146" s="7"/>
      <c r="AA146" s="93"/>
      <c r="AB146" s="178"/>
      <c r="AC146" s="178"/>
    </row>
    <row r="147" spans="1:29" s="5" customFormat="1" ht="37.5" customHeight="1">
      <c r="A147" s="67"/>
      <c r="B147" s="67"/>
      <c r="C147" s="629"/>
      <c r="D147" s="632"/>
      <c r="E147" s="52"/>
      <c r="F147" s="501" t="s">
        <v>231</v>
      </c>
      <c r="G147" s="7"/>
      <c r="H147" s="7" t="s">
        <v>23</v>
      </c>
      <c r="I147" s="7"/>
      <c r="J147" s="7"/>
      <c r="K147" s="7"/>
      <c r="L147" s="7"/>
      <c r="M147" s="7"/>
      <c r="N147" s="7"/>
      <c r="O147" s="7"/>
      <c r="P147" s="7"/>
      <c r="Q147" s="7"/>
      <c r="R147" s="7"/>
      <c r="S147" s="7"/>
      <c r="T147" s="7"/>
      <c r="U147" s="7"/>
      <c r="V147" s="732" t="s">
        <v>306</v>
      </c>
      <c r="W147" s="733"/>
      <c r="X147" s="733"/>
      <c r="Y147" s="733"/>
      <c r="Z147" s="733"/>
      <c r="AA147" s="734"/>
      <c r="AB147" s="181"/>
      <c r="AC147" s="177"/>
    </row>
    <row r="148" spans="1:29" s="5" customFormat="1" ht="6.75" customHeight="1">
      <c r="A148" s="67"/>
      <c r="B148" s="67"/>
      <c r="C148" s="629"/>
      <c r="D148" s="632"/>
      <c r="E148" s="52"/>
      <c r="F148" s="22"/>
      <c r="G148" s="7"/>
      <c r="H148" s="7"/>
      <c r="I148" s="7"/>
      <c r="J148" s="7"/>
      <c r="K148" s="7"/>
      <c r="L148" s="7"/>
      <c r="M148" s="7"/>
      <c r="N148" s="7"/>
      <c r="O148" s="7"/>
      <c r="P148" s="7"/>
      <c r="Q148" s="7"/>
      <c r="R148" s="7"/>
      <c r="S148" s="7"/>
      <c r="T148" s="7"/>
      <c r="U148" s="7"/>
      <c r="V148" s="7"/>
      <c r="W148" s="7"/>
      <c r="X148" s="7"/>
      <c r="Y148" s="7"/>
      <c r="Z148" s="7"/>
      <c r="AA148" s="93"/>
      <c r="AB148" s="178"/>
      <c r="AC148" s="178"/>
    </row>
    <row r="149" spans="1:29" s="5" customFormat="1" ht="15" customHeight="1">
      <c r="A149" s="67"/>
      <c r="B149" s="67"/>
      <c r="C149" s="629"/>
      <c r="D149" s="632"/>
      <c r="E149" s="52"/>
      <c r="F149" s="501"/>
      <c r="G149" s="7"/>
      <c r="H149" s="7" t="s">
        <v>24</v>
      </c>
      <c r="I149" s="7"/>
      <c r="J149" s="7"/>
      <c r="K149" s="7"/>
      <c r="L149" s="7"/>
      <c r="M149" s="7"/>
      <c r="N149" s="7"/>
      <c r="O149" s="7"/>
      <c r="P149" s="7"/>
      <c r="Q149" s="7"/>
      <c r="R149" s="7"/>
      <c r="S149" s="7"/>
      <c r="T149" s="7"/>
      <c r="U149" s="7"/>
      <c r="V149" s="716"/>
      <c r="W149" s="716"/>
      <c r="X149" s="716"/>
      <c r="Y149" s="716"/>
      <c r="Z149" s="716"/>
      <c r="AA149" s="716"/>
      <c r="AB149" s="181"/>
      <c r="AC149" s="177"/>
    </row>
    <row r="150" spans="1:29" s="5" customFormat="1" ht="6.75" customHeight="1">
      <c r="A150" s="67"/>
      <c r="B150" s="67"/>
      <c r="C150" s="629"/>
      <c r="D150" s="632"/>
      <c r="E150" s="52"/>
      <c r="F150" s="22"/>
      <c r="G150" s="7"/>
      <c r="H150" s="7"/>
      <c r="I150" s="7"/>
      <c r="J150" s="7"/>
      <c r="K150" s="7"/>
      <c r="L150" s="7"/>
      <c r="M150" s="7"/>
      <c r="N150" s="7"/>
      <c r="O150" s="7"/>
      <c r="P150" s="7"/>
      <c r="Q150" s="7"/>
      <c r="R150" s="7"/>
      <c r="S150" s="7"/>
      <c r="T150" s="7"/>
      <c r="U150" s="7"/>
      <c r="V150" s="7"/>
      <c r="W150" s="7"/>
      <c r="X150" s="7"/>
      <c r="Y150" s="7"/>
      <c r="Z150" s="7"/>
      <c r="AA150" s="93"/>
      <c r="AB150" s="178"/>
      <c r="AC150" s="178"/>
    </row>
    <row r="151" spans="1:29" s="5" customFormat="1" ht="15" customHeight="1">
      <c r="A151" s="67"/>
      <c r="B151" s="67"/>
      <c r="C151" s="629"/>
      <c r="D151" s="632"/>
      <c r="E151" s="52"/>
      <c r="F151" s="501"/>
      <c r="G151" s="7"/>
      <c r="H151" s="7" t="s">
        <v>25</v>
      </c>
      <c r="I151" s="7"/>
      <c r="J151" s="7"/>
      <c r="K151" s="7"/>
      <c r="L151" s="7"/>
      <c r="M151" s="7"/>
      <c r="N151" s="7"/>
      <c r="O151" s="7"/>
      <c r="P151" s="7"/>
      <c r="Q151" s="7"/>
      <c r="R151" s="7"/>
      <c r="S151" s="7"/>
      <c r="T151" s="7"/>
      <c r="U151" s="7"/>
      <c r="V151" s="716"/>
      <c r="W151" s="716"/>
      <c r="X151" s="716"/>
      <c r="Y151" s="716"/>
      <c r="Z151" s="716"/>
      <c r="AA151" s="716"/>
      <c r="AB151" s="181"/>
      <c r="AC151" s="177"/>
    </row>
    <row r="152" spans="1:29" s="5" customFormat="1" ht="6.75" customHeight="1">
      <c r="A152" s="67"/>
      <c r="B152" s="67"/>
      <c r="C152" s="629"/>
      <c r="D152" s="632"/>
      <c r="E152" s="52"/>
      <c r="F152" s="22"/>
      <c r="G152" s="7"/>
      <c r="H152" s="7"/>
      <c r="I152" s="7"/>
      <c r="J152" s="7"/>
      <c r="K152" s="7"/>
      <c r="L152" s="7"/>
      <c r="M152" s="7"/>
      <c r="N152" s="7"/>
      <c r="O152" s="7"/>
      <c r="P152" s="7"/>
      <c r="Q152" s="7"/>
      <c r="R152" s="7"/>
      <c r="S152" s="7"/>
      <c r="T152" s="7"/>
      <c r="U152" s="7"/>
      <c r="V152" s="7"/>
      <c r="W152" s="7"/>
      <c r="X152" s="7"/>
      <c r="Y152" s="7"/>
      <c r="Z152" s="7"/>
      <c r="AA152" s="93"/>
      <c r="AB152" s="178"/>
      <c r="AC152" s="178"/>
    </row>
    <row r="153" spans="1:29" s="5" customFormat="1" ht="15" customHeight="1">
      <c r="A153" s="67"/>
      <c r="B153" s="67"/>
      <c r="C153" s="630"/>
      <c r="D153" s="633"/>
      <c r="E153" s="52"/>
      <c r="F153" s="501"/>
      <c r="G153" s="7"/>
      <c r="H153" s="7" t="s">
        <v>21</v>
      </c>
      <c r="I153" s="10" t="s">
        <v>84</v>
      </c>
      <c r="J153" s="715"/>
      <c r="K153" s="715"/>
      <c r="L153" s="715"/>
      <c r="M153" s="715"/>
      <c r="N153" s="715"/>
      <c r="O153" s="715"/>
      <c r="P153" s="715"/>
      <c r="Q153" s="715"/>
      <c r="R153" s="715"/>
      <c r="S153" s="715"/>
      <c r="T153" s="715"/>
      <c r="U153" s="180" t="s">
        <v>85</v>
      </c>
      <c r="V153" s="716"/>
      <c r="W153" s="716"/>
      <c r="X153" s="716"/>
      <c r="Y153" s="716"/>
      <c r="Z153" s="716"/>
      <c r="AA153" s="716"/>
      <c r="AB153" s="181"/>
      <c r="AC153" s="177"/>
    </row>
    <row r="154" spans="1:29" s="6" customFormat="1" ht="8.25" customHeight="1">
      <c r="A154" s="79"/>
      <c r="B154" s="79"/>
      <c r="C154" s="86"/>
      <c r="D154" s="86"/>
      <c r="E154" s="86"/>
      <c r="F154" s="22"/>
      <c r="G154" s="31"/>
      <c r="H154" s="31"/>
      <c r="I154" s="66"/>
      <c r="J154" s="85"/>
      <c r="K154" s="85"/>
      <c r="L154" s="85"/>
      <c r="M154" s="85"/>
      <c r="N154" s="85"/>
      <c r="O154" s="85"/>
      <c r="P154" s="85"/>
      <c r="Q154" s="85"/>
      <c r="R154" s="85"/>
      <c r="S154" s="85"/>
      <c r="T154" s="85"/>
      <c r="U154" s="85"/>
      <c r="V154" s="85"/>
      <c r="W154" s="85"/>
      <c r="X154" s="63"/>
      <c r="Y154" s="63"/>
      <c r="Z154" s="63"/>
      <c r="AA154" s="85"/>
      <c r="AB154" s="146"/>
      <c r="AC154" s="145"/>
    </row>
    <row r="155" spans="1:29" s="6" customFormat="1" ht="15.75" customHeight="1">
      <c r="A155" s="79"/>
      <c r="B155" s="79"/>
      <c r="C155" s="698" t="s">
        <v>90</v>
      </c>
      <c r="D155" s="631" t="s">
        <v>1</v>
      </c>
      <c r="E155" s="76"/>
      <c r="F155" s="700" t="s">
        <v>290</v>
      </c>
      <c r="G155" s="701"/>
      <c r="H155" s="701"/>
      <c r="I155" s="701"/>
      <c r="J155" s="701"/>
      <c r="K155" s="701"/>
      <c r="L155" s="701"/>
      <c r="M155" s="701"/>
      <c r="N155" s="701"/>
      <c r="O155" s="701"/>
      <c r="P155" s="701"/>
      <c r="Q155" s="701"/>
      <c r="R155" s="701"/>
      <c r="S155" s="701"/>
      <c r="T155" s="701"/>
      <c r="U155" s="701"/>
      <c r="V155" s="701"/>
      <c r="W155" s="701"/>
      <c r="X155" s="701"/>
      <c r="Y155" s="701"/>
      <c r="Z155" s="701"/>
      <c r="AA155" s="702"/>
      <c r="AB155" s="157"/>
      <c r="AC155" s="175"/>
    </row>
    <row r="156" spans="1:29" s="6" customFormat="1" ht="15" customHeight="1">
      <c r="A156" s="79"/>
      <c r="B156" s="79"/>
      <c r="C156" s="730"/>
      <c r="D156" s="632"/>
      <c r="E156" s="86"/>
      <c r="F156" s="753"/>
      <c r="G156" s="754"/>
      <c r="H156" s="754"/>
      <c r="I156" s="754"/>
      <c r="J156" s="754"/>
      <c r="K156" s="754"/>
      <c r="L156" s="754"/>
      <c r="M156" s="754"/>
      <c r="N156" s="754"/>
      <c r="O156" s="754"/>
      <c r="P156" s="754"/>
      <c r="Q156" s="754"/>
      <c r="R156" s="754"/>
      <c r="S156" s="754"/>
      <c r="T156" s="754"/>
      <c r="U156" s="754"/>
      <c r="V156" s="754"/>
      <c r="W156" s="754"/>
      <c r="X156" s="754"/>
      <c r="Y156" s="754"/>
      <c r="Z156" s="754"/>
      <c r="AA156" s="755"/>
      <c r="AB156" s="157"/>
      <c r="AC156" s="175"/>
    </row>
    <row r="157" spans="1:29" s="6" customFormat="1" ht="15" customHeight="1">
      <c r="A157" s="79"/>
      <c r="B157" s="79"/>
      <c r="C157" s="730"/>
      <c r="D157" s="632"/>
      <c r="E157" s="86"/>
      <c r="F157" s="753"/>
      <c r="G157" s="754"/>
      <c r="H157" s="754"/>
      <c r="I157" s="754"/>
      <c r="J157" s="754"/>
      <c r="K157" s="754"/>
      <c r="L157" s="754"/>
      <c r="M157" s="754"/>
      <c r="N157" s="754"/>
      <c r="O157" s="754"/>
      <c r="P157" s="754"/>
      <c r="Q157" s="754"/>
      <c r="R157" s="754"/>
      <c r="S157" s="754"/>
      <c r="T157" s="754"/>
      <c r="U157" s="754"/>
      <c r="V157" s="754"/>
      <c r="W157" s="754"/>
      <c r="X157" s="754"/>
      <c r="Y157" s="754"/>
      <c r="Z157" s="754"/>
      <c r="AA157" s="755"/>
      <c r="AB157" s="157"/>
      <c r="AC157" s="175"/>
    </row>
    <row r="158" spans="1:29" s="6" customFormat="1" ht="15" customHeight="1">
      <c r="A158" s="79"/>
      <c r="B158" s="79"/>
      <c r="C158" s="730"/>
      <c r="D158" s="632"/>
      <c r="E158" s="86"/>
      <c r="F158" s="753"/>
      <c r="G158" s="754"/>
      <c r="H158" s="754"/>
      <c r="I158" s="754"/>
      <c r="J158" s="754"/>
      <c r="K158" s="754"/>
      <c r="L158" s="754"/>
      <c r="M158" s="754"/>
      <c r="N158" s="754"/>
      <c r="O158" s="754"/>
      <c r="P158" s="754"/>
      <c r="Q158" s="754"/>
      <c r="R158" s="754"/>
      <c r="S158" s="754"/>
      <c r="T158" s="754"/>
      <c r="U158" s="754"/>
      <c r="V158" s="754"/>
      <c r="W158" s="754"/>
      <c r="X158" s="754"/>
      <c r="Y158" s="754"/>
      <c r="Z158" s="754"/>
      <c r="AA158" s="755"/>
      <c r="AB158" s="157"/>
      <c r="AC158" s="175"/>
    </row>
    <row r="159" spans="1:29" s="6" customFormat="1" ht="15" customHeight="1">
      <c r="A159" s="79"/>
      <c r="B159" s="79"/>
      <c r="C159" s="730"/>
      <c r="D159" s="632"/>
      <c r="E159" s="86"/>
      <c r="F159" s="753"/>
      <c r="G159" s="754"/>
      <c r="H159" s="754"/>
      <c r="I159" s="754"/>
      <c r="J159" s="754"/>
      <c r="K159" s="754"/>
      <c r="L159" s="754"/>
      <c r="M159" s="754"/>
      <c r="N159" s="754"/>
      <c r="O159" s="754"/>
      <c r="P159" s="754"/>
      <c r="Q159" s="754"/>
      <c r="R159" s="754"/>
      <c r="S159" s="754"/>
      <c r="T159" s="754"/>
      <c r="U159" s="754"/>
      <c r="V159" s="754"/>
      <c r="W159" s="754"/>
      <c r="X159" s="754"/>
      <c r="Y159" s="754"/>
      <c r="Z159" s="754"/>
      <c r="AA159" s="755"/>
      <c r="AB159" s="157"/>
      <c r="AC159" s="175"/>
    </row>
    <row r="160" spans="1:29" s="6" customFormat="1" ht="15" customHeight="1">
      <c r="A160" s="79"/>
      <c r="B160" s="79"/>
      <c r="C160" s="731"/>
      <c r="D160" s="633"/>
      <c r="E160" s="86"/>
      <c r="F160" s="703"/>
      <c r="G160" s="704"/>
      <c r="H160" s="704"/>
      <c r="I160" s="704"/>
      <c r="J160" s="704"/>
      <c r="K160" s="704"/>
      <c r="L160" s="704"/>
      <c r="M160" s="704"/>
      <c r="N160" s="704"/>
      <c r="O160" s="704"/>
      <c r="P160" s="704"/>
      <c r="Q160" s="704"/>
      <c r="R160" s="704"/>
      <c r="S160" s="704"/>
      <c r="T160" s="704"/>
      <c r="U160" s="704"/>
      <c r="V160" s="704"/>
      <c r="W160" s="704"/>
      <c r="X160" s="704"/>
      <c r="Y160" s="704"/>
      <c r="Z160" s="704"/>
      <c r="AA160" s="705"/>
      <c r="AB160" s="157"/>
      <c r="AC160" s="175"/>
    </row>
    <row r="161" spans="1:29" ht="9" customHeight="1" thickBot="1">
      <c r="A161" s="51"/>
      <c r="B161" s="70"/>
      <c r="C161" s="71"/>
      <c r="D161" s="71"/>
      <c r="E161" s="71"/>
      <c r="F161" s="88"/>
      <c r="G161" s="47"/>
      <c r="H161" s="47"/>
      <c r="I161" s="47"/>
      <c r="J161" s="47"/>
      <c r="K161" s="47"/>
      <c r="L161" s="47"/>
      <c r="M161" s="47"/>
      <c r="N161" s="47"/>
      <c r="O161" s="47"/>
      <c r="P161" s="47"/>
      <c r="Q161" s="47"/>
      <c r="R161" s="47"/>
      <c r="S161" s="47"/>
      <c r="T161" s="47"/>
      <c r="U161" s="47"/>
      <c r="V161" s="47"/>
      <c r="W161" s="47"/>
      <c r="X161" s="47"/>
      <c r="Y161" s="47"/>
      <c r="Z161" s="47"/>
      <c r="AA161" s="47"/>
      <c r="AB161" s="48"/>
      <c r="AC161" s="59"/>
    </row>
    <row r="162" spans="1:29" ht="13.5" thickBot="1">
      <c r="A162" s="70"/>
      <c r="B162" s="47"/>
      <c r="C162" s="71"/>
      <c r="D162" s="71"/>
      <c r="E162" s="71"/>
      <c r="F162" s="88"/>
      <c r="G162" s="47"/>
      <c r="H162" s="47"/>
      <c r="I162" s="47"/>
      <c r="J162" s="47"/>
      <c r="K162" s="47"/>
      <c r="L162" s="47"/>
      <c r="M162" s="47"/>
      <c r="N162" s="47"/>
      <c r="O162" s="47"/>
      <c r="P162" s="47"/>
      <c r="Q162" s="47"/>
      <c r="R162" s="47"/>
      <c r="S162" s="47"/>
      <c r="T162" s="47"/>
      <c r="U162" s="47"/>
      <c r="V162" s="47"/>
      <c r="W162" s="47"/>
      <c r="X162" s="47"/>
      <c r="Y162" s="47"/>
      <c r="Z162" s="47"/>
      <c r="AA162" s="47"/>
      <c r="AB162" s="47"/>
      <c r="AC162" s="179"/>
    </row>
  </sheetData>
  <mergeCells count="111">
    <mergeCell ref="S75:AA75"/>
    <mergeCell ref="S85:AA85"/>
    <mergeCell ref="S87:AA87"/>
    <mergeCell ref="D91:D92"/>
    <mergeCell ref="S83:AA83"/>
    <mergeCell ref="F91:AA92"/>
    <mergeCell ref="H116:I116"/>
    <mergeCell ref="H120:I120"/>
    <mergeCell ref="P112:T112"/>
    <mergeCell ref="P118:T118"/>
    <mergeCell ref="F107:AA107"/>
    <mergeCell ref="P111:T111"/>
    <mergeCell ref="X114:AA114"/>
    <mergeCell ref="P116:T116"/>
    <mergeCell ref="P120:T120"/>
    <mergeCell ref="S81:AA81"/>
    <mergeCell ref="K79:Q79"/>
    <mergeCell ref="K81:Q81"/>
    <mergeCell ref="S77:AA77"/>
    <mergeCell ref="J111:N111"/>
    <mergeCell ref="J112:N112"/>
    <mergeCell ref="J114:N114"/>
    <mergeCell ref="J116:N116"/>
    <mergeCell ref="J118:N118"/>
    <mergeCell ref="K85:Q85"/>
    <mergeCell ref="AA89:AB89"/>
    <mergeCell ref="C126:C130"/>
    <mergeCell ref="D126:D130"/>
    <mergeCell ref="F126:N130"/>
    <mergeCell ref="P126:AA130"/>
    <mergeCell ref="C102:C103"/>
    <mergeCell ref="D102:D103"/>
    <mergeCell ref="D111:D122"/>
    <mergeCell ref="F102:AA103"/>
    <mergeCell ref="D96:D100"/>
    <mergeCell ref="C67:C87"/>
    <mergeCell ref="C91:C92"/>
    <mergeCell ref="S67:AA67"/>
    <mergeCell ref="S71:AA71"/>
    <mergeCell ref="S73:AA73"/>
    <mergeCell ref="X120:AA120"/>
    <mergeCell ref="X118:AA118"/>
    <mergeCell ref="J122:N122"/>
    <mergeCell ref="X116:AA116"/>
    <mergeCell ref="C96:C100"/>
    <mergeCell ref="K87:Q87"/>
    <mergeCell ref="H89:W89"/>
    <mergeCell ref="K71:Q71"/>
    <mergeCell ref="C155:C160"/>
    <mergeCell ref="D155:D160"/>
    <mergeCell ref="C145:C153"/>
    <mergeCell ref="D145:D153"/>
    <mergeCell ref="V145:AA145"/>
    <mergeCell ref="V147:AA147"/>
    <mergeCell ref="V149:AA149"/>
    <mergeCell ref="C111:C122"/>
    <mergeCell ref="X122:AA122"/>
    <mergeCell ref="H122:I122"/>
    <mergeCell ref="P122:T122"/>
    <mergeCell ref="P114:T114"/>
    <mergeCell ref="H118:I118"/>
    <mergeCell ref="H114:I114"/>
    <mergeCell ref="J120:N120"/>
    <mergeCell ref="F155:AA160"/>
    <mergeCell ref="J153:T153"/>
    <mergeCell ref="V153:AA153"/>
    <mergeCell ref="V151:AA151"/>
    <mergeCell ref="P124:AA124"/>
    <mergeCell ref="F137:AA139"/>
    <mergeCell ref="F124:N124"/>
    <mergeCell ref="V143:AA143"/>
    <mergeCell ref="C137:C139"/>
    <mergeCell ref="D137:D139"/>
    <mergeCell ref="B134:AB134"/>
    <mergeCell ref="B2:AB2"/>
    <mergeCell ref="K65:Q65"/>
    <mergeCell ref="C18:C19"/>
    <mergeCell ref="F44:H44"/>
    <mergeCell ref="D18:D19"/>
    <mergeCell ref="C6:C16"/>
    <mergeCell ref="F18:AA19"/>
    <mergeCell ref="I35:AA35"/>
    <mergeCell ref="D6:D16"/>
    <mergeCell ref="I16:W16"/>
    <mergeCell ref="S65:AA65"/>
    <mergeCell ref="C23:C35"/>
    <mergeCell ref="D23:D35"/>
    <mergeCell ref="C51:C58"/>
    <mergeCell ref="D51:D58"/>
    <mergeCell ref="C46:C47"/>
    <mergeCell ref="B62:AB62"/>
    <mergeCell ref="F51:AA58"/>
    <mergeCell ref="J44:M44"/>
    <mergeCell ref="F42:H42"/>
    <mergeCell ref="S69:AA69"/>
    <mergeCell ref="C37:C38"/>
    <mergeCell ref="D37:D38"/>
    <mergeCell ref="F37:AA38"/>
    <mergeCell ref="F46:AA47"/>
    <mergeCell ref="C42:C44"/>
    <mergeCell ref="D42:D44"/>
    <mergeCell ref="D46:D47"/>
    <mergeCell ref="J42:M42"/>
    <mergeCell ref="K67:Q67"/>
    <mergeCell ref="K69:Q69"/>
    <mergeCell ref="D67:D87"/>
    <mergeCell ref="K73:Q73"/>
    <mergeCell ref="K83:Q83"/>
    <mergeCell ref="S79:AA79"/>
    <mergeCell ref="K75:Q75"/>
    <mergeCell ref="K77:Q77"/>
  </mergeCells>
  <phoneticPr fontId="5" type="noConversion"/>
  <pageMargins left="0.39370078740157483" right="0.39370078740157483" top="0.39370078740157483" bottom="0.39370078740157483" header="0.31496062992125984" footer="0.35433070866141736"/>
  <pageSetup paperSize="9" scale="75"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tabColor theme="3" tint="0.39997558519241921"/>
  </sheetPr>
  <dimension ref="A1:X195"/>
  <sheetViews>
    <sheetView showGridLines="0" workbookViewId="0">
      <selection activeCell="F201" sqref="F201"/>
    </sheetView>
  </sheetViews>
  <sheetFormatPr defaultRowHeight="12.75"/>
  <cols>
    <col min="1" max="2" width="2" customWidth="1"/>
    <col min="3" max="3" width="28.140625" style="2" customWidth="1"/>
    <col min="4" max="4" width="1.42578125" style="2" customWidth="1"/>
    <col min="5" max="5" width="0.85546875" style="199" customWidth="1"/>
    <col min="6" max="6" width="3" style="21" customWidth="1"/>
    <col min="7" max="7" width="1" customWidth="1"/>
    <col min="8" max="8" width="12.28515625" customWidth="1"/>
    <col min="9" max="9" width="1.7109375" customWidth="1"/>
    <col min="10" max="10" width="7.7109375" customWidth="1"/>
    <col min="11" max="11" width="3" customWidth="1"/>
    <col min="12" max="12" width="5" customWidth="1"/>
    <col min="13" max="13" width="4.7109375" customWidth="1"/>
    <col min="14" max="14" width="4.140625" customWidth="1"/>
    <col min="15" max="15" width="1.5703125" customWidth="1"/>
    <col min="16" max="16" width="3" customWidth="1"/>
    <col min="17" max="17" width="1" customWidth="1"/>
    <col min="18" max="18" width="5.140625" customWidth="1"/>
    <col min="19" max="19" width="6.28515625" customWidth="1"/>
    <col min="20" max="20" width="1.85546875" customWidth="1"/>
    <col min="21" max="21" width="6.42578125" customWidth="1"/>
    <col min="22" max="22" width="7" customWidth="1"/>
    <col min="23" max="24" width="2" customWidth="1"/>
  </cols>
  <sheetData>
    <row r="1" spans="1:24" ht="9" customHeight="1" thickBot="1">
      <c r="A1" s="49"/>
      <c r="B1" s="41"/>
      <c r="C1" s="50"/>
      <c r="D1" s="50"/>
      <c r="E1" s="198"/>
      <c r="F1" s="50"/>
      <c r="G1" s="77"/>
      <c r="H1" s="41"/>
      <c r="I1" s="41"/>
      <c r="J1" s="41"/>
      <c r="K1" s="41"/>
      <c r="L1" s="41"/>
      <c r="M1" s="41"/>
      <c r="N1" s="41"/>
      <c r="O1" s="41"/>
      <c r="P1" s="41"/>
      <c r="Q1" s="41"/>
      <c r="R1" s="41"/>
      <c r="S1" s="41"/>
      <c r="T1" s="41"/>
      <c r="U1" s="41"/>
      <c r="V1" s="41"/>
      <c r="W1" s="41"/>
      <c r="X1" s="43"/>
    </row>
    <row r="2" spans="1:24" ht="16.5" customHeight="1" thickBot="1">
      <c r="A2" s="51"/>
      <c r="B2" s="712" t="s">
        <v>153</v>
      </c>
      <c r="C2" s="713"/>
      <c r="D2" s="713"/>
      <c r="E2" s="713"/>
      <c r="F2" s="713"/>
      <c r="G2" s="713"/>
      <c r="H2" s="713"/>
      <c r="I2" s="713"/>
      <c r="J2" s="713"/>
      <c r="K2" s="713"/>
      <c r="L2" s="713"/>
      <c r="M2" s="713"/>
      <c r="N2" s="713"/>
      <c r="O2" s="713"/>
      <c r="P2" s="713"/>
      <c r="Q2" s="713"/>
      <c r="R2" s="713"/>
      <c r="S2" s="713"/>
      <c r="T2" s="713"/>
      <c r="U2" s="713"/>
      <c r="V2" s="713"/>
      <c r="W2" s="714"/>
      <c r="X2" s="44"/>
    </row>
    <row r="3" spans="1:24" ht="9" customHeight="1">
      <c r="A3" s="51"/>
      <c r="B3" s="9"/>
      <c r="C3" s="52"/>
      <c r="D3" s="52"/>
      <c r="E3" s="154"/>
      <c r="F3" s="52"/>
      <c r="G3" s="23"/>
      <c r="H3" s="9"/>
      <c r="I3" s="9"/>
      <c r="J3" s="9"/>
      <c r="K3" s="9"/>
      <c r="L3" s="9"/>
      <c r="M3" s="9"/>
      <c r="N3" s="9"/>
      <c r="O3" s="9"/>
      <c r="P3" s="9"/>
      <c r="Q3" s="9"/>
      <c r="R3" s="9"/>
      <c r="S3" s="9"/>
      <c r="T3" s="9"/>
      <c r="U3" s="9"/>
      <c r="V3" s="9"/>
      <c r="W3" s="9"/>
      <c r="X3" s="44"/>
    </row>
    <row r="4" spans="1:24" s="37" customFormat="1" ht="9" customHeight="1" thickBot="1">
      <c r="A4" s="108"/>
      <c r="B4" s="100"/>
      <c r="C4" s="100"/>
      <c r="D4" s="100"/>
      <c r="E4" s="100"/>
      <c r="F4" s="100"/>
      <c r="G4" s="100"/>
      <c r="H4" s="100"/>
      <c r="I4" s="100"/>
      <c r="J4" s="100"/>
      <c r="K4" s="100"/>
      <c r="L4" s="100"/>
      <c r="M4" s="100"/>
      <c r="N4" s="100"/>
      <c r="O4" s="100"/>
      <c r="P4" s="100"/>
      <c r="Q4" s="100"/>
      <c r="R4" s="100"/>
      <c r="S4" s="100"/>
      <c r="T4" s="100"/>
      <c r="U4" s="100"/>
      <c r="V4" s="100"/>
      <c r="W4" s="100"/>
      <c r="X4" s="111"/>
    </row>
    <row r="5" spans="1:24" s="37" customFormat="1" ht="9" customHeight="1">
      <c r="A5" s="108"/>
      <c r="B5" s="184"/>
      <c r="C5" s="185"/>
      <c r="D5" s="185"/>
      <c r="E5" s="185"/>
      <c r="F5" s="185"/>
      <c r="G5" s="185"/>
      <c r="H5" s="185"/>
      <c r="I5" s="185"/>
      <c r="J5" s="185"/>
      <c r="K5" s="185"/>
      <c r="L5" s="185"/>
      <c r="M5" s="185"/>
      <c r="N5" s="185"/>
      <c r="O5" s="185"/>
      <c r="P5" s="185"/>
      <c r="Q5" s="185"/>
      <c r="R5" s="185"/>
      <c r="S5" s="185"/>
      <c r="T5" s="185"/>
      <c r="U5" s="185"/>
      <c r="V5" s="185"/>
      <c r="W5" s="186"/>
      <c r="X5" s="111"/>
    </row>
    <row r="6" spans="1:24" ht="15" customHeight="1">
      <c r="A6" s="51"/>
      <c r="B6" s="51"/>
      <c r="C6" s="783" t="s">
        <v>154</v>
      </c>
      <c r="D6" s="631" t="s">
        <v>1</v>
      </c>
      <c r="E6" s="74"/>
      <c r="F6" s="501"/>
      <c r="G6" s="8" t="s">
        <v>0</v>
      </c>
      <c r="H6" s="8" t="s">
        <v>110</v>
      </c>
      <c r="I6" s="8"/>
      <c r="J6" s="8"/>
      <c r="K6" s="11"/>
      <c r="L6" s="11"/>
      <c r="M6" s="7"/>
      <c r="N6" s="7"/>
      <c r="O6" s="7"/>
      <c r="P6" s="7"/>
      <c r="Q6" s="7"/>
      <c r="R6" s="7"/>
      <c r="S6" s="7"/>
      <c r="T6" s="7"/>
      <c r="U6" s="7"/>
      <c r="V6" s="7"/>
      <c r="W6" s="44"/>
      <c r="X6" s="44"/>
    </row>
    <row r="7" spans="1:24" ht="6.75" customHeight="1">
      <c r="A7" s="51"/>
      <c r="B7" s="51"/>
      <c r="C7" s="784"/>
      <c r="D7" s="632"/>
      <c r="E7" s="74"/>
      <c r="F7" s="22"/>
      <c r="G7" s="8" t="s">
        <v>0</v>
      </c>
      <c r="H7" s="8"/>
      <c r="I7" s="8"/>
      <c r="J7" s="8"/>
      <c r="K7" s="11"/>
      <c r="L7" s="11"/>
      <c r="M7" s="7"/>
      <c r="N7" s="7"/>
      <c r="O7" s="7"/>
      <c r="P7" s="7"/>
      <c r="Q7" s="7"/>
      <c r="R7" s="7"/>
      <c r="S7" s="7"/>
      <c r="T7" s="7"/>
      <c r="U7" s="7"/>
      <c r="V7" s="7"/>
      <c r="W7" s="44"/>
      <c r="X7" s="44"/>
    </row>
    <row r="8" spans="1:24" ht="15" customHeight="1">
      <c r="A8" s="51"/>
      <c r="B8" s="51"/>
      <c r="C8" s="784"/>
      <c r="D8" s="632"/>
      <c r="E8" s="74"/>
      <c r="F8" s="501"/>
      <c r="G8" s="8" t="s">
        <v>0</v>
      </c>
      <c r="H8" s="7" t="s">
        <v>111</v>
      </c>
      <c r="I8" s="7"/>
      <c r="J8" s="8"/>
      <c r="K8" s="11"/>
      <c r="L8" s="11"/>
      <c r="M8" s="7"/>
      <c r="N8" s="7"/>
      <c r="O8" s="7"/>
      <c r="P8" s="7"/>
      <c r="Q8" s="7"/>
      <c r="R8" s="7"/>
      <c r="S8" s="7"/>
      <c r="T8" s="7"/>
      <c r="U8" s="7"/>
      <c r="V8" s="7"/>
      <c r="W8" s="44"/>
      <c r="X8" s="201"/>
    </row>
    <row r="9" spans="1:24" ht="6.75" customHeight="1">
      <c r="A9" s="51"/>
      <c r="B9" s="51"/>
      <c r="C9" s="784"/>
      <c r="D9" s="632"/>
      <c r="E9" s="74"/>
      <c r="F9" s="22"/>
      <c r="G9" s="8" t="s">
        <v>0</v>
      </c>
      <c r="H9" s="8"/>
      <c r="I9" s="8"/>
      <c r="J9" s="8"/>
      <c r="K9" s="11"/>
      <c r="L9" s="11"/>
      <c r="M9" s="7"/>
      <c r="N9" s="7"/>
      <c r="O9" s="7"/>
      <c r="P9" s="7"/>
      <c r="Q9" s="7"/>
      <c r="R9" s="7"/>
      <c r="S9" s="7"/>
      <c r="T9" s="7"/>
      <c r="U9" s="7"/>
      <c r="V9" s="7"/>
      <c r="W9" s="44"/>
      <c r="X9" s="44"/>
    </row>
    <row r="10" spans="1:24" ht="15" customHeight="1">
      <c r="A10" s="51"/>
      <c r="B10" s="51"/>
      <c r="C10" s="784"/>
      <c r="D10" s="632"/>
      <c r="E10" s="74"/>
      <c r="F10" s="501"/>
      <c r="G10" s="8" t="s">
        <v>0</v>
      </c>
      <c r="H10" s="8" t="s">
        <v>112</v>
      </c>
      <c r="I10" s="8"/>
      <c r="J10" s="8"/>
      <c r="K10" s="11"/>
      <c r="L10" s="11"/>
      <c r="M10" s="7"/>
      <c r="N10" s="7"/>
      <c r="O10" s="7"/>
      <c r="P10" s="7"/>
      <c r="Q10" s="7"/>
      <c r="R10" s="7"/>
      <c r="S10" s="7"/>
      <c r="T10" s="7"/>
      <c r="U10" s="7"/>
      <c r="V10" s="7"/>
      <c r="W10" s="44"/>
      <c r="X10" s="44"/>
    </row>
    <row r="11" spans="1:24" ht="6.75" customHeight="1">
      <c r="A11" s="51"/>
      <c r="B11" s="51"/>
      <c r="C11" s="784"/>
      <c r="D11" s="632"/>
      <c r="E11" s="74"/>
      <c r="F11" s="22"/>
      <c r="G11" s="8" t="s">
        <v>0</v>
      </c>
      <c r="H11" s="8"/>
      <c r="I11" s="8"/>
      <c r="J11" s="8"/>
      <c r="K11" s="11"/>
      <c r="L11" s="11"/>
      <c r="M11" s="7"/>
      <c r="N11" s="7"/>
      <c r="O11" s="7"/>
      <c r="P11" s="7"/>
      <c r="Q11" s="7"/>
      <c r="R11" s="7"/>
      <c r="S11" s="7"/>
      <c r="T11" s="7"/>
      <c r="U11" s="7"/>
      <c r="V11" s="7"/>
      <c r="W11" s="44"/>
      <c r="X11" s="44"/>
    </row>
    <row r="12" spans="1:24" ht="15" customHeight="1">
      <c r="A12" s="51"/>
      <c r="B12" s="51"/>
      <c r="C12" s="784"/>
      <c r="D12" s="632"/>
      <c r="E12" s="74"/>
      <c r="F12" s="501" t="s">
        <v>231</v>
      </c>
      <c r="G12" s="8" t="s">
        <v>0</v>
      </c>
      <c r="H12" s="8" t="s">
        <v>113</v>
      </c>
      <c r="I12" s="8"/>
      <c r="J12" s="8"/>
      <c r="K12" s="11"/>
      <c r="L12" s="11"/>
      <c r="M12" s="7"/>
      <c r="N12" s="7"/>
      <c r="O12" s="7"/>
      <c r="P12" s="7"/>
      <c r="Q12" s="7"/>
      <c r="R12" s="7"/>
      <c r="S12" s="7"/>
      <c r="T12" s="7"/>
      <c r="U12" s="7"/>
      <c r="V12" s="7"/>
      <c r="W12" s="44"/>
      <c r="X12" s="44"/>
    </row>
    <row r="13" spans="1:24" ht="6.75" customHeight="1">
      <c r="A13" s="51"/>
      <c r="B13" s="51"/>
      <c r="C13" s="784"/>
      <c r="D13" s="632"/>
      <c r="E13" s="74"/>
      <c r="F13" s="22"/>
      <c r="G13" s="8" t="s">
        <v>0</v>
      </c>
      <c r="H13" s="8"/>
      <c r="I13" s="8"/>
      <c r="J13" s="8"/>
      <c r="K13" s="11"/>
      <c r="L13" s="11"/>
      <c r="M13" s="7"/>
      <c r="N13" s="7"/>
      <c r="O13" s="7"/>
      <c r="P13" s="7"/>
      <c r="Q13" s="7"/>
      <c r="R13" s="7"/>
      <c r="S13" s="7"/>
      <c r="T13" s="7"/>
      <c r="U13" s="7"/>
      <c r="V13" s="7"/>
      <c r="W13" s="44"/>
      <c r="X13" s="44"/>
    </row>
    <row r="14" spans="1:24" ht="15" customHeight="1">
      <c r="A14" s="51"/>
      <c r="B14" s="51"/>
      <c r="C14" s="785"/>
      <c r="D14" s="633"/>
      <c r="E14" s="74"/>
      <c r="F14" s="501"/>
      <c r="G14" s="8" t="s">
        <v>0</v>
      </c>
      <c r="H14" s="7" t="s">
        <v>21</v>
      </c>
      <c r="I14" s="10"/>
      <c r="J14" s="774"/>
      <c r="K14" s="775"/>
      <c r="L14" s="775"/>
      <c r="M14" s="775"/>
      <c r="N14" s="775"/>
      <c r="O14" s="775"/>
      <c r="P14" s="775"/>
      <c r="Q14" s="775"/>
      <c r="R14" s="775"/>
      <c r="S14" s="776"/>
      <c r="T14" s="62"/>
      <c r="U14" s="7"/>
      <c r="V14" s="7"/>
      <c r="W14" s="44"/>
      <c r="X14" s="44"/>
    </row>
    <row r="15" spans="1:24" ht="6.75" customHeight="1">
      <c r="A15" s="51"/>
      <c r="B15" s="51"/>
      <c r="C15" s="187"/>
      <c r="D15" s="8"/>
      <c r="E15" s="102"/>
      <c r="F15" s="23"/>
      <c r="G15" s="11"/>
      <c r="H15" s="11"/>
      <c r="I15" s="11"/>
      <c r="J15" s="11"/>
      <c r="K15" s="11"/>
      <c r="L15" s="11"/>
      <c r="M15" s="7"/>
      <c r="N15" s="7"/>
      <c r="O15" s="7"/>
      <c r="P15" s="7"/>
      <c r="Q15" s="7"/>
      <c r="R15" s="7"/>
      <c r="S15" s="7"/>
      <c r="T15" s="7"/>
      <c r="U15" s="7"/>
      <c r="V15" s="7"/>
      <c r="W15" s="44"/>
      <c r="X15" s="44"/>
    </row>
    <row r="16" spans="1:24" ht="15" customHeight="1">
      <c r="A16" s="51"/>
      <c r="B16" s="51"/>
      <c r="C16" s="580" t="s">
        <v>91</v>
      </c>
      <c r="D16" s="631" t="s">
        <v>1</v>
      </c>
      <c r="E16" s="74"/>
      <c r="F16" s="777" t="s">
        <v>241</v>
      </c>
      <c r="G16" s="778"/>
      <c r="H16" s="778"/>
      <c r="I16" s="778"/>
      <c r="J16" s="778"/>
      <c r="K16" s="778"/>
      <c r="L16" s="778"/>
      <c r="M16" s="778"/>
      <c r="N16" s="778"/>
      <c r="O16" s="778"/>
      <c r="P16" s="778"/>
      <c r="Q16" s="778"/>
      <c r="R16" s="778"/>
      <c r="S16" s="778"/>
      <c r="T16" s="778"/>
      <c r="U16" s="778"/>
      <c r="V16" s="779"/>
      <c r="W16" s="44"/>
      <c r="X16" s="44"/>
    </row>
    <row r="17" spans="1:24" ht="15" customHeight="1">
      <c r="A17" s="51"/>
      <c r="B17" s="51"/>
      <c r="C17" s="581" t="s">
        <v>114</v>
      </c>
      <c r="D17" s="633"/>
      <c r="E17" s="74"/>
      <c r="F17" s="780"/>
      <c r="G17" s="781"/>
      <c r="H17" s="781"/>
      <c r="I17" s="781"/>
      <c r="J17" s="781"/>
      <c r="K17" s="781"/>
      <c r="L17" s="781"/>
      <c r="M17" s="781"/>
      <c r="N17" s="781"/>
      <c r="O17" s="781"/>
      <c r="P17" s="781"/>
      <c r="Q17" s="781"/>
      <c r="R17" s="781"/>
      <c r="S17" s="781"/>
      <c r="T17" s="781"/>
      <c r="U17" s="781"/>
      <c r="V17" s="782"/>
      <c r="W17" s="44"/>
      <c r="X17" s="44"/>
    </row>
    <row r="18" spans="1:24" ht="6.75" customHeight="1">
      <c r="A18" s="51"/>
      <c r="B18" s="51"/>
      <c r="C18" s="187"/>
      <c r="D18" s="8"/>
      <c r="E18" s="102"/>
      <c r="F18" s="23"/>
      <c r="G18" s="11"/>
      <c r="H18" s="11"/>
      <c r="I18" s="11"/>
      <c r="J18" s="11"/>
      <c r="K18" s="11"/>
      <c r="L18" s="11"/>
      <c r="M18" s="7"/>
      <c r="N18" s="7"/>
      <c r="O18" s="7"/>
      <c r="P18" s="7"/>
      <c r="Q18" s="7"/>
      <c r="R18" s="7"/>
      <c r="S18" s="7"/>
      <c r="T18" s="7"/>
      <c r="U18" s="7"/>
      <c r="V18" s="7"/>
      <c r="W18" s="44"/>
      <c r="X18" s="44"/>
    </row>
    <row r="19" spans="1:24" ht="15" customHeight="1">
      <c r="A19" s="51"/>
      <c r="B19" s="51"/>
      <c r="C19" s="580" t="s">
        <v>92</v>
      </c>
      <c r="D19" s="631" t="s">
        <v>1</v>
      </c>
      <c r="E19" s="74"/>
      <c r="F19" s="777" t="s">
        <v>242</v>
      </c>
      <c r="G19" s="778"/>
      <c r="H19" s="778"/>
      <c r="I19" s="778"/>
      <c r="J19" s="778"/>
      <c r="K19" s="778"/>
      <c r="L19" s="778"/>
      <c r="M19" s="778"/>
      <c r="N19" s="778"/>
      <c r="O19" s="778"/>
      <c r="P19" s="778"/>
      <c r="Q19" s="778"/>
      <c r="R19" s="778"/>
      <c r="S19" s="778"/>
      <c r="T19" s="778"/>
      <c r="U19" s="778"/>
      <c r="V19" s="779"/>
      <c r="W19" s="44"/>
      <c r="X19" s="44"/>
    </row>
    <row r="20" spans="1:24" ht="15" customHeight="1">
      <c r="A20" s="51"/>
      <c r="B20" s="51"/>
      <c r="C20" s="581" t="s">
        <v>115</v>
      </c>
      <c r="D20" s="633"/>
      <c r="E20" s="74"/>
      <c r="F20" s="780"/>
      <c r="G20" s="781"/>
      <c r="H20" s="781"/>
      <c r="I20" s="781"/>
      <c r="J20" s="781"/>
      <c r="K20" s="781"/>
      <c r="L20" s="781"/>
      <c r="M20" s="781"/>
      <c r="N20" s="781"/>
      <c r="O20" s="781"/>
      <c r="P20" s="781"/>
      <c r="Q20" s="781"/>
      <c r="R20" s="781"/>
      <c r="S20" s="781"/>
      <c r="T20" s="781"/>
      <c r="U20" s="781"/>
      <c r="V20" s="782"/>
      <c r="W20" s="44"/>
      <c r="X20" s="44"/>
    </row>
    <row r="21" spans="1:24" ht="6.75" customHeight="1">
      <c r="A21" s="51"/>
      <c r="B21" s="51"/>
      <c r="C21" s="187"/>
      <c r="D21" s="8"/>
      <c r="E21" s="102"/>
      <c r="F21" s="23"/>
      <c r="G21" s="11"/>
      <c r="H21" s="11"/>
      <c r="I21" s="11"/>
      <c r="J21" s="11"/>
      <c r="K21" s="11"/>
      <c r="L21" s="11"/>
      <c r="M21" s="7"/>
      <c r="N21" s="7"/>
      <c r="O21" s="7"/>
      <c r="P21" s="7"/>
      <c r="Q21" s="7"/>
      <c r="R21" s="7"/>
      <c r="S21" s="7"/>
      <c r="T21" s="7"/>
      <c r="U21" s="7"/>
      <c r="V21" s="7"/>
      <c r="W21" s="44"/>
      <c r="X21" s="44"/>
    </row>
    <row r="22" spans="1:24" ht="15" customHeight="1">
      <c r="A22" s="51"/>
      <c r="B22" s="51"/>
      <c r="C22" s="628" t="s">
        <v>108</v>
      </c>
      <c r="D22" s="631" t="s">
        <v>1</v>
      </c>
      <c r="E22" s="74"/>
      <c r="F22" s="700" t="s">
        <v>291</v>
      </c>
      <c r="G22" s="701"/>
      <c r="H22" s="701"/>
      <c r="I22" s="701"/>
      <c r="J22" s="701"/>
      <c r="K22" s="701"/>
      <c r="L22" s="701"/>
      <c r="M22" s="701"/>
      <c r="N22" s="701"/>
      <c r="O22" s="701"/>
      <c r="P22" s="701"/>
      <c r="Q22" s="701"/>
      <c r="R22" s="701"/>
      <c r="S22" s="701"/>
      <c r="T22" s="701"/>
      <c r="U22" s="701"/>
      <c r="V22" s="702"/>
      <c r="W22" s="44"/>
      <c r="X22" s="44"/>
    </row>
    <row r="23" spans="1:24" ht="15" customHeight="1">
      <c r="A23" s="51"/>
      <c r="B23" s="51"/>
      <c r="C23" s="629"/>
      <c r="D23" s="632"/>
      <c r="E23" s="74"/>
      <c r="F23" s="753"/>
      <c r="G23" s="754"/>
      <c r="H23" s="754"/>
      <c r="I23" s="754"/>
      <c r="J23" s="754"/>
      <c r="K23" s="754"/>
      <c r="L23" s="754"/>
      <c r="M23" s="754"/>
      <c r="N23" s="754"/>
      <c r="O23" s="754"/>
      <c r="P23" s="754"/>
      <c r="Q23" s="754"/>
      <c r="R23" s="754"/>
      <c r="S23" s="754"/>
      <c r="T23" s="754"/>
      <c r="U23" s="754"/>
      <c r="V23" s="755"/>
      <c r="W23" s="44"/>
      <c r="X23" s="44"/>
    </row>
    <row r="24" spans="1:24" ht="54" customHeight="1">
      <c r="A24" s="51"/>
      <c r="B24" s="51"/>
      <c r="C24" s="630"/>
      <c r="D24" s="633"/>
      <c r="E24" s="74"/>
      <c r="F24" s="703"/>
      <c r="G24" s="704"/>
      <c r="H24" s="704"/>
      <c r="I24" s="704"/>
      <c r="J24" s="704"/>
      <c r="K24" s="704"/>
      <c r="L24" s="704"/>
      <c r="M24" s="704"/>
      <c r="N24" s="704"/>
      <c r="O24" s="704"/>
      <c r="P24" s="704"/>
      <c r="Q24" s="704"/>
      <c r="R24" s="704"/>
      <c r="S24" s="704"/>
      <c r="T24" s="704"/>
      <c r="U24" s="704"/>
      <c r="V24" s="705"/>
      <c r="W24" s="44"/>
      <c r="X24" s="44"/>
    </row>
    <row r="25" spans="1:24" ht="6.75" customHeight="1">
      <c r="A25" s="51"/>
      <c r="B25" s="51"/>
      <c r="C25" s="187"/>
      <c r="D25" s="8"/>
      <c r="E25" s="102"/>
      <c r="F25" s="23"/>
      <c r="G25" s="11"/>
      <c r="H25" s="11"/>
      <c r="I25" s="11"/>
      <c r="J25" s="11"/>
      <c r="K25" s="11"/>
      <c r="L25" s="11"/>
      <c r="M25" s="7"/>
      <c r="N25" s="7"/>
      <c r="O25" s="7"/>
      <c r="P25" s="7"/>
      <c r="Q25" s="7"/>
      <c r="R25" s="7"/>
      <c r="S25" s="7"/>
      <c r="T25" s="7"/>
      <c r="U25" s="7"/>
      <c r="V25" s="7"/>
      <c r="W25" s="44"/>
      <c r="X25" s="44"/>
    </row>
    <row r="26" spans="1:24" ht="15" customHeight="1">
      <c r="A26" s="51"/>
      <c r="B26" s="51"/>
      <c r="C26" s="628" t="s">
        <v>155</v>
      </c>
      <c r="D26" s="631" t="s">
        <v>1</v>
      </c>
      <c r="E26" s="74"/>
      <c r="F26" s="700" t="s">
        <v>298</v>
      </c>
      <c r="G26" s="701"/>
      <c r="H26" s="701"/>
      <c r="I26" s="701"/>
      <c r="J26" s="701"/>
      <c r="K26" s="701"/>
      <c r="L26" s="701"/>
      <c r="M26" s="701"/>
      <c r="N26" s="701"/>
      <c r="O26" s="701"/>
      <c r="P26" s="701"/>
      <c r="Q26" s="701"/>
      <c r="R26" s="701"/>
      <c r="S26" s="701"/>
      <c r="T26" s="701"/>
      <c r="U26" s="701"/>
      <c r="V26" s="702"/>
      <c r="W26" s="44"/>
      <c r="X26" s="44"/>
    </row>
    <row r="27" spans="1:24" ht="15" customHeight="1">
      <c r="A27" s="51"/>
      <c r="B27" s="51"/>
      <c r="C27" s="629"/>
      <c r="D27" s="632"/>
      <c r="E27" s="74"/>
      <c r="F27" s="753"/>
      <c r="G27" s="754"/>
      <c r="H27" s="754"/>
      <c r="I27" s="754"/>
      <c r="J27" s="754"/>
      <c r="K27" s="754"/>
      <c r="L27" s="754"/>
      <c r="M27" s="754"/>
      <c r="N27" s="754"/>
      <c r="O27" s="754"/>
      <c r="P27" s="754"/>
      <c r="Q27" s="754"/>
      <c r="R27" s="754"/>
      <c r="S27" s="754"/>
      <c r="T27" s="754"/>
      <c r="U27" s="754"/>
      <c r="V27" s="755"/>
      <c r="W27" s="44"/>
      <c r="X27" s="44"/>
    </row>
    <row r="28" spans="1:24" ht="15" customHeight="1">
      <c r="A28" s="51"/>
      <c r="B28" s="51"/>
      <c r="C28" s="630"/>
      <c r="D28" s="633"/>
      <c r="E28" s="74"/>
      <c r="F28" s="703"/>
      <c r="G28" s="704"/>
      <c r="H28" s="704"/>
      <c r="I28" s="704"/>
      <c r="J28" s="704"/>
      <c r="K28" s="704"/>
      <c r="L28" s="704"/>
      <c r="M28" s="704"/>
      <c r="N28" s="704"/>
      <c r="O28" s="704"/>
      <c r="P28" s="704"/>
      <c r="Q28" s="704"/>
      <c r="R28" s="704"/>
      <c r="S28" s="704"/>
      <c r="T28" s="704"/>
      <c r="U28" s="704"/>
      <c r="V28" s="705"/>
      <c r="W28" s="44"/>
      <c r="X28" s="44"/>
    </row>
    <row r="29" spans="1:24" ht="6.75" customHeight="1">
      <c r="A29" s="51"/>
      <c r="B29" s="51"/>
      <c r="C29" s="187"/>
      <c r="D29" s="8"/>
      <c r="E29" s="102"/>
      <c r="F29" s="23"/>
      <c r="G29" s="11"/>
      <c r="H29" s="11"/>
      <c r="I29" s="11"/>
      <c r="J29" s="11"/>
      <c r="K29" s="11"/>
      <c r="L29" s="11"/>
      <c r="M29" s="7"/>
      <c r="N29" s="7"/>
      <c r="O29" s="7"/>
      <c r="P29" s="7"/>
      <c r="Q29" s="7"/>
      <c r="R29" s="7"/>
      <c r="S29" s="7"/>
      <c r="T29" s="7"/>
      <c r="U29" s="7"/>
      <c r="V29" s="7"/>
      <c r="W29" s="44"/>
      <c r="X29" s="44"/>
    </row>
    <row r="30" spans="1:24" ht="15" customHeight="1">
      <c r="A30" s="51"/>
      <c r="B30" s="51"/>
      <c r="C30" s="628" t="s">
        <v>116</v>
      </c>
      <c r="D30" s="631" t="s">
        <v>1</v>
      </c>
      <c r="E30" s="74"/>
      <c r="F30" s="700" t="s">
        <v>292</v>
      </c>
      <c r="G30" s="701"/>
      <c r="H30" s="701"/>
      <c r="I30" s="701"/>
      <c r="J30" s="701"/>
      <c r="K30" s="701"/>
      <c r="L30" s="701"/>
      <c r="M30" s="701"/>
      <c r="N30" s="701"/>
      <c r="O30" s="701"/>
      <c r="P30" s="701"/>
      <c r="Q30" s="701"/>
      <c r="R30" s="701"/>
      <c r="S30" s="701"/>
      <c r="T30" s="701"/>
      <c r="U30" s="701"/>
      <c r="V30" s="702"/>
      <c r="W30" s="44"/>
      <c r="X30" s="44"/>
    </row>
    <row r="31" spans="1:24" ht="15" customHeight="1">
      <c r="A31" s="51"/>
      <c r="B31" s="51"/>
      <c r="C31" s="629"/>
      <c r="D31" s="632"/>
      <c r="E31" s="74"/>
      <c r="F31" s="753"/>
      <c r="G31" s="754"/>
      <c r="H31" s="754"/>
      <c r="I31" s="754"/>
      <c r="J31" s="754"/>
      <c r="K31" s="754"/>
      <c r="L31" s="754"/>
      <c r="M31" s="754"/>
      <c r="N31" s="754"/>
      <c r="O31" s="754"/>
      <c r="P31" s="754"/>
      <c r="Q31" s="754"/>
      <c r="R31" s="754"/>
      <c r="S31" s="754"/>
      <c r="T31" s="754"/>
      <c r="U31" s="754"/>
      <c r="V31" s="755"/>
      <c r="W31" s="44"/>
      <c r="X31" s="44"/>
    </row>
    <row r="32" spans="1:24" ht="15" customHeight="1">
      <c r="A32" s="51"/>
      <c r="B32" s="51"/>
      <c r="C32" s="629"/>
      <c r="D32" s="632"/>
      <c r="E32" s="102"/>
      <c r="F32" s="753"/>
      <c r="G32" s="754"/>
      <c r="H32" s="754"/>
      <c r="I32" s="754"/>
      <c r="J32" s="754"/>
      <c r="K32" s="754"/>
      <c r="L32" s="754"/>
      <c r="M32" s="754"/>
      <c r="N32" s="754"/>
      <c r="O32" s="754"/>
      <c r="P32" s="754"/>
      <c r="Q32" s="754"/>
      <c r="R32" s="754"/>
      <c r="S32" s="754"/>
      <c r="T32" s="754"/>
      <c r="U32" s="754"/>
      <c r="V32" s="755"/>
      <c r="W32" s="44"/>
      <c r="X32" s="44"/>
    </row>
    <row r="33" spans="1:24" ht="15" customHeight="1">
      <c r="A33" s="51"/>
      <c r="B33" s="51"/>
      <c r="C33" s="629"/>
      <c r="D33" s="632"/>
      <c r="E33" s="102"/>
      <c r="F33" s="753"/>
      <c r="G33" s="754"/>
      <c r="H33" s="754"/>
      <c r="I33" s="754"/>
      <c r="J33" s="754"/>
      <c r="K33" s="754"/>
      <c r="L33" s="754"/>
      <c r="M33" s="754"/>
      <c r="N33" s="754"/>
      <c r="O33" s="754"/>
      <c r="P33" s="754"/>
      <c r="Q33" s="754"/>
      <c r="R33" s="754"/>
      <c r="S33" s="754"/>
      <c r="T33" s="754"/>
      <c r="U33" s="754"/>
      <c r="V33" s="755"/>
      <c r="W33" s="44"/>
      <c r="X33" s="44"/>
    </row>
    <row r="34" spans="1:24" ht="15" customHeight="1">
      <c r="A34" s="51"/>
      <c r="B34" s="51"/>
      <c r="C34" s="629"/>
      <c r="D34" s="632"/>
      <c r="E34" s="102"/>
      <c r="F34" s="753"/>
      <c r="G34" s="754"/>
      <c r="H34" s="754"/>
      <c r="I34" s="754"/>
      <c r="J34" s="754"/>
      <c r="K34" s="754"/>
      <c r="L34" s="754"/>
      <c r="M34" s="754"/>
      <c r="N34" s="754"/>
      <c r="O34" s="754"/>
      <c r="P34" s="754"/>
      <c r="Q34" s="754"/>
      <c r="R34" s="754"/>
      <c r="S34" s="754"/>
      <c r="T34" s="754"/>
      <c r="U34" s="754"/>
      <c r="V34" s="755"/>
      <c r="W34" s="44"/>
      <c r="X34" s="44"/>
    </row>
    <row r="35" spans="1:24" ht="15" customHeight="1">
      <c r="A35" s="51"/>
      <c r="B35" s="51"/>
      <c r="C35" s="629"/>
      <c r="D35" s="632"/>
      <c r="E35" s="102"/>
      <c r="F35" s="753"/>
      <c r="G35" s="754"/>
      <c r="H35" s="754"/>
      <c r="I35" s="754"/>
      <c r="J35" s="754"/>
      <c r="K35" s="754"/>
      <c r="L35" s="754"/>
      <c r="M35" s="754"/>
      <c r="N35" s="754"/>
      <c r="O35" s="754"/>
      <c r="P35" s="754"/>
      <c r="Q35" s="754"/>
      <c r="R35" s="754"/>
      <c r="S35" s="754"/>
      <c r="T35" s="754"/>
      <c r="U35" s="754"/>
      <c r="V35" s="755"/>
      <c r="W35" s="44"/>
      <c r="X35" s="44"/>
    </row>
    <row r="36" spans="1:24" ht="15" customHeight="1">
      <c r="A36" s="51"/>
      <c r="B36" s="51"/>
      <c r="C36" s="629"/>
      <c r="D36" s="632"/>
      <c r="E36" s="102"/>
      <c r="F36" s="753"/>
      <c r="G36" s="754"/>
      <c r="H36" s="754"/>
      <c r="I36" s="754"/>
      <c r="J36" s="754"/>
      <c r="K36" s="754"/>
      <c r="L36" s="754"/>
      <c r="M36" s="754"/>
      <c r="N36" s="754"/>
      <c r="O36" s="754"/>
      <c r="P36" s="754"/>
      <c r="Q36" s="754"/>
      <c r="R36" s="754"/>
      <c r="S36" s="754"/>
      <c r="T36" s="754"/>
      <c r="U36" s="754"/>
      <c r="V36" s="755"/>
      <c r="W36" s="44"/>
      <c r="X36" s="44"/>
    </row>
    <row r="37" spans="1:24" ht="15" customHeight="1">
      <c r="A37" s="51"/>
      <c r="B37" s="51"/>
      <c r="C37" s="629"/>
      <c r="D37" s="632"/>
      <c r="E37" s="102"/>
      <c r="F37" s="753"/>
      <c r="G37" s="754"/>
      <c r="H37" s="754"/>
      <c r="I37" s="754"/>
      <c r="J37" s="754"/>
      <c r="K37" s="754"/>
      <c r="L37" s="754"/>
      <c r="M37" s="754"/>
      <c r="N37" s="754"/>
      <c r="O37" s="754"/>
      <c r="P37" s="754"/>
      <c r="Q37" s="754"/>
      <c r="R37" s="754"/>
      <c r="S37" s="754"/>
      <c r="T37" s="754"/>
      <c r="U37" s="754"/>
      <c r="V37" s="755"/>
      <c r="W37" s="44"/>
      <c r="X37" s="44"/>
    </row>
    <row r="38" spans="1:24" ht="15" customHeight="1">
      <c r="A38" s="51"/>
      <c r="B38" s="51"/>
      <c r="C38" s="629"/>
      <c r="D38" s="632"/>
      <c r="E38" s="102"/>
      <c r="F38" s="753"/>
      <c r="G38" s="754"/>
      <c r="H38" s="754"/>
      <c r="I38" s="754"/>
      <c r="J38" s="754"/>
      <c r="K38" s="754"/>
      <c r="L38" s="754"/>
      <c r="M38" s="754"/>
      <c r="N38" s="754"/>
      <c r="O38" s="754"/>
      <c r="P38" s="754"/>
      <c r="Q38" s="754"/>
      <c r="R38" s="754"/>
      <c r="S38" s="754"/>
      <c r="T38" s="754"/>
      <c r="U38" s="754"/>
      <c r="V38" s="755"/>
      <c r="W38" s="44"/>
      <c r="X38" s="44"/>
    </row>
    <row r="39" spans="1:24" ht="15" customHeight="1">
      <c r="A39" s="51"/>
      <c r="B39" s="51"/>
      <c r="C39" s="629"/>
      <c r="D39" s="632"/>
      <c r="E39" s="102"/>
      <c r="F39" s="753"/>
      <c r="G39" s="754"/>
      <c r="H39" s="754"/>
      <c r="I39" s="754"/>
      <c r="J39" s="754"/>
      <c r="K39" s="754"/>
      <c r="L39" s="754"/>
      <c r="M39" s="754"/>
      <c r="N39" s="754"/>
      <c r="O39" s="754"/>
      <c r="P39" s="754"/>
      <c r="Q39" s="754"/>
      <c r="R39" s="754"/>
      <c r="S39" s="754"/>
      <c r="T39" s="754"/>
      <c r="U39" s="754"/>
      <c r="V39" s="755"/>
      <c r="W39" s="44"/>
      <c r="X39" s="44"/>
    </row>
    <row r="40" spans="1:24" ht="15" customHeight="1">
      <c r="A40" s="51"/>
      <c r="B40" s="51"/>
      <c r="C40" s="629"/>
      <c r="D40" s="632"/>
      <c r="E40" s="102"/>
      <c r="F40" s="753"/>
      <c r="G40" s="754"/>
      <c r="H40" s="754"/>
      <c r="I40" s="754"/>
      <c r="J40" s="754"/>
      <c r="K40" s="754"/>
      <c r="L40" s="754"/>
      <c r="M40" s="754"/>
      <c r="N40" s="754"/>
      <c r="O40" s="754"/>
      <c r="P40" s="754"/>
      <c r="Q40" s="754"/>
      <c r="R40" s="754"/>
      <c r="S40" s="754"/>
      <c r="T40" s="754"/>
      <c r="U40" s="754"/>
      <c r="V40" s="755"/>
      <c r="W40" s="44"/>
      <c r="X40" s="44"/>
    </row>
    <row r="41" spans="1:24" ht="15" customHeight="1">
      <c r="A41" s="51"/>
      <c r="B41" s="51"/>
      <c r="C41" s="629"/>
      <c r="D41" s="632"/>
      <c r="E41" s="102"/>
      <c r="F41" s="753"/>
      <c r="G41" s="754"/>
      <c r="H41" s="754"/>
      <c r="I41" s="754"/>
      <c r="J41" s="754"/>
      <c r="K41" s="754"/>
      <c r="L41" s="754"/>
      <c r="M41" s="754"/>
      <c r="N41" s="754"/>
      <c r="O41" s="754"/>
      <c r="P41" s="754"/>
      <c r="Q41" s="754"/>
      <c r="R41" s="754"/>
      <c r="S41" s="754"/>
      <c r="T41" s="754"/>
      <c r="U41" s="754"/>
      <c r="V41" s="755"/>
      <c r="W41" s="44"/>
      <c r="X41" s="44"/>
    </row>
    <row r="42" spans="1:24" ht="15" customHeight="1">
      <c r="A42" s="51"/>
      <c r="B42" s="51"/>
      <c r="C42" s="630"/>
      <c r="D42" s="633"/>
      <c r="E42" s="102"/>
      <c r="F42" s="703"/>
      <c r="G42" s="704"/>
      <c r="H42" s="704"/>
      <c r="I42" s="704"/>
      <c r="J42" s="704"/>
      <c r="K42" s="704"/>
      <c r="L42" s="704"/>
      <c r="M42" s="704"/>
      <c r="N42" s="704"/>
      <c r="O42" s="704"/>
      <c r="P42" s="704"/>
      <c r="Q42" s="704"/>
      <c r="R42" s="704"/>
      <c r="S42" s="704"/>
      <c r="T42" s="704"/>
      <c r="U42" s="704"/>
      <c r="V42" s="705"/>
      <c r="W42" s="44"/>
      <c r="X42" s="44"/>
    </row>
    <row r="43" spans="1:24" s="3" customFormat="1" ht="6.75" customHeight="1" thickBot="1">
      <c r="A43" s="53"/>
      <c r="B43" s="188"/>
      <c r="C43" s="189"/>
      <c r="D43" s="190"/>
      <c r="E43" s="121"/>
      <c r="F43" s="191"/>
      <c r="G43" s="191"/>
      <c r="H43" s="191"/>
      <c r="I43" s="191"/>
      <c r="J43" s="191"/>
      <c r="K43" s="191"/>
      <c r="L43" s="191"/>
      <c r="M43" s="191"/>
      <c r="N43" s="191"/>
      <c r="O43" s="191"/>
      <c r="P43" s="191"/>
      <c r="Q43" s="191"/>
      <c r="R43" s="191"/>
      <c r="S43" s="191"/>
      <c r="T43" s="191"/>
      <c r="U43" s="191"/>
      <c r="V43" s="191"/>
      <c r="W43" s="92"/>
      <c r="X43" s="54"/>
    </row>
    <row r="44" spans="1:24" s="3" customFormat="1" ht="9" customHeight="1" thickBot="1">
      <c r="A44" s="53"/>
      <c r="B44" s="33"/>
      <c r="C44" s="192"/>
      <c r="D44" s="82"/>
      <c r="E44" s="102"/>
      <c r="F44" s="193"/>
      <c r="G44" s="193"/>
      <c r="H44" s="193"/>
      <c r="I44" s="193"/>
      <c r="J44" s="193"/>
      <c r="K44" s="193"/>
      <c r="L44" s="193"/>
      <c r="M44" s="193"/>
      <c r="N44" s="193"/>
      <c r="O44" s="193"/>
      <c r="P44" s="193"/>
      <c r="Q44" s="193"/>
      <c r="R44" s="193"/>
      <c r="S44" s="193"/>
      <c r="T44" s="193"/>
      <c r="U44" s="193"/>
      <c r="V44" s="193"/>
      <c r="W44" s="33"/>
      <c r="X44" s="54"/>
    </row>
    <row r="45" spans="1:24" s="3" customFormat="1" ht="9" customHeight="1">
      <c r="A45" s="53"/>
      <c r="B45" s="194"/>
      <c r="C45" s="195"/>
      <c r="D45" s="196"/>
      <c r="E45" s="200"/>
      <c r="F45" s="197"/>
      <c r="G45" s="197"/>
      <c r="H45" s="197"/>
      <c r="I45" s="197"/>
      <c r="J45" s="197"/>
      <c r="K45" s="197"/>
      <c r="L45" s="197"/>
      <c r="M45" s="197"/>
      <c r="N45" s="197"/>
      <c r="O45" s="197"/>
      <c r="P45" s="197"/>
      <c r="Q45" s="197"/>
      <c r="R45" s="197"/>
      <c r="S45" s="197"/>
      <c r="T45" s="197"/>
      <c r="U45" s="197"/>
      <c r="V45" s="197"/>
      <c r="W45" s="98"/>
      <c r="X45" s="54"/>
    </row>
    <row r="46" spans="1:24" ht="15" customHeight="1">
      <c r="A46" s="51"/>
      <c r="B46" s="51"/>
      <c r="C46" s="771" t="s">
        <v>156</v>
      </c>
      <c r="D46" s="631" t="s">
        <v>1</v>
      </c>
      <c r="E46" s="106"/>
      <c r="F46" s="501"/>
      <c r="G46" s="8" t="s">
        <v>0</v>
      </c>
      <c r="H46" s="8" t="s">
        <v>26</v>
      </c>
      <c r="I46" s="8"/>
      <c r="J46" s="8"/>
      <c r="K46" s="11"/>
      <c r="L46" s="11"/>
      <c r="M46" s="7"/>
      <c r="N46" s="7"/>
      <c r="O46" s="7"/>
      <c r="P46" s="7"/>
      <c r="Q46" s="7"/>
      <c r="R46" s="7"/>
      <c r="S46" s="7"/>
      <c r="T46" s="7"/>
      <c r="U46" s="7"/>
      <c r="V46" s="7"/>
      <c r="W46" s="44"/>
      <c r="X46" s="44"/>
    </row>
    <row r="47" spans="1:24" ht="6.75" customHeight="1">
      <c r="A47" s="51"/>
      <c r="B47" s="51"/>
      <c r="C47" s="772"/>
      <c r="D47" s="632"/>
      <c r="E47" s="106"/>
      <c r="F47" s="22"/>
      <c r="G47" s="8" t="s">
        <v>0</v>
      </c>
      <c r="H47" s="8"/>
      <c r="I47" s="8"/>
      <c r="J47" s="8"/>
      <c r="K47" s="11"/>
      <c r="L47" s="11"/>
      <c r="M47" s="7"/>
      <c r="N47" s="7"/>
      <c r="O47" s="7"/>
      <c r="P47" s="7"/>
      <c r="Q47" s="7"/>
      <c r="R47" s="7"/>
      <c r="S47" s="7"/>
      <c r="T47" s="7"/>
      <c r="U47" s="7"/>
      <c r="V47" s="7"/>
      <c r="W47" s="44"/>
      <c r="X47" s="44"/>
    </row>
    <row r="48" spans="1:24" ht="15" customHeight="1">
      <c r="A48" s="51"/>
      <c r="B48" s="51"/>
      <c r="C48" s="772"/>
      <c r="D48" s="632"/>
      <c r="E48" s="106"/>
      <c r="F48" s="501" t="s">
        <v>0</v>
      </c>
      <c r="G48" s="8" t="s">
        <v>0</v>
      </c>
      <c r="H48" s="7" t="s">
        <v>27</v>
      </c>
      <c r="I48" s="7"/>
      <c r="J48" s="8"/>
      <c r="K48" s="11"/>
      <c r="L48" s="11"/>
      <c r="M48" s="7"/>
      <c r="N48" s="7"/>
      <c r="O48" s="7"/>
      <c r="P48" s="7"/>
      <c r="Q48" s="7"/>
      <c r="R48" s="7"/>
      <c r="S48" s="7"/>
      <c r="T48" s="7"/>
      <c r="U48" s="7"/>
      <c r="V48" s="7"/>
      <c r="W48" s="44"/>
      <c r="X48" s="44"/>
    </row>
    <row r="49" spans="1:24" ht="6.75" customHeight="1">
      <c r="A49" s="51"/>
      <c r="B49" s="51"/>
      <c r="C49" s="772"/>
      <c r="D49" s="632"/>
      <c r="E49" s="106"/>
      <c r="F49" s="22"/>
      <c r="G49" s="8" t="s">
        <v>0</v>
      </c>
      <c r="H49" s="8"/>
      <c r="I49" s="8"/>
      <c r="J49" s="8"/>
      <c r="K49" s="11"/>
      <c r="L49" s="11"/>
      <c r="M49" s="7"/>
      <c r="N49" s="7"/>
      <c r="O49" s="7"/>
      <c r="P49" s="7"/>
      <c r="Q49" s="7"/>
      <c r="R49" s="7"/>
      <c r="S49" s="7"/>
      <c r="T49" s="7"/>
      <c r="U49" s="7"/>
      <c r="V49" s="7"/>
      <c r="W49" s="44"/>
      <c r="X49" s="44"/>
    </row>
    <row r="50" spans="1:24" ht="15" customHeight="1">
      <c r="A50" s="51"/>
      <c r="B50" s="51"/>
      <c r="C50" s="772"/>
      <c r="D50" s="632"/>
      <c r="E50" s="106"/>
      <c r="F50" s="501"/>
      <c r="G50" s="8" t="s">
        <v>0</v>
      </c>
      <c r="H50" s="8" t="s">
        <v>28</v>
      </c>
      <c r="I50" s="8"/>
      <c r="J50" s="8"/>
      <c r="K50" s="11"/>
      <c r="L50" s="11"/>
      <c r="M50" s="7"/>
      <c r="N50" s="7"/>
      <c r="O50" s="7"/>
      <c r="P50" s="7"/>
      <c r="Q50" s="7"/>
      <c r="R50" s="7"/>
      <c r="S50" s="7"/>
      <c r="T50" s="7"/>
      <c r="U50" s="7"/>
      <c r="V50" s="7"/>
      <c r="W50" s="44"/>
      <c r="X50" s="44"/>
    </row>
    <row r="51" spans="1:24" ht="6.75" customHeight="1">
      <c r="A51" s="51"/>
      <c r="B51" s="51"/>
      <c r="C51" s="772"/>
      <c r="D51" s="632"/>
      <c r="E51" s="106"/>
      <c r="F51" s="22"/>
      <c r="G51" s="8" t="s">
        <v>0</v>
      </c>
      <c r="H51" s="8"/>
      <c r="I51" s="8"/>
      <c r="J51" s="8"/>
      <c r="K51" s="11"/>
      <c r="L51" s="11"/>
      <c r="M51" s="7"/>
      <c r="N51" s="7"/>
      <c r="O51" s="7"/>
      <c r="P51" s="7"/>
      <c r="Q51" s="7"/>
      <c r="R51" s="7"/>
      <c r="S51" s="7"/>
      <c r="T51" s="7"/>
      <c r="U51" s="7"/>
      <c r="V51" s="7"/>
      <c r="W51" s="44"/>
      <c r="X51" s="44"/>
    </row>
    <row r="52" spans="1:24" ht="15" customHeight="1">
      <c r="A52" s="51"/>
      <c r="B52" s="51"/>
      <c r="C52" s="772"/>
      <c r="D52" s="632"/>
      <c r="E52" s="106"/>
      <c r="F52" s="501"/>
      <c r="G52" s="8" t="s">
        <v>0</v>
      </c>
      <c r="H52" s="8" t="s">
        <v>29</v>
      </c>
      <c r="I52" s="8"/>
      <c r="J52" s="8"/>
      <c r="K52" s="11"/>
      <c r="L52" s="11"/>
      <c r="M52" s="7"/>
      <c r="N52" s="7"/>
      <c r="O52" s="7"/>
      <c r="P52" s="7"/>
      <c r="Q52" s="7"/>
      <c r="R52" s="7"/>
      <c r="S52" s="7"/>
      <c r="T52" s="7"/>
      <c r="U52" s="7"/>
      <c r="V52" s="7"/>
      <c r="W52" s="44"/>
      <c r="X52" s="44"/>
    </row>
    <row r="53" spans="1:24" ht="6.75" customHeight="1">
      <c r="A53" s="51"/>
      <c r="B53" s="51"/>
      <c r="C53" s="772"/>
      <c r="D53" s="632"/>
      <c r="E53" s="106"/>
      <c r="F53" s="22"/>
      <c r="G53" s="8" t="s">
        <v>0</v>
      </c>
      <c r="H53" s="8"/>
      <c r="I53" s="8"/>
      <c r="J53" s="8"/>
      <c r="K53" s="11"/>
      <c r="L53" s="11"/>
      <c r="M53" s="7"/>
      <c r="N53" s="7"/>
      <c r="O53" s="7"/>
      <c r="P53" s="7"/>
      <c r="Q53" s="7"/>
      <c r="R53" s="7"/>
      <c r="S53" s="7"/>
      <c r="T53" s="7"/>
      <c r="U53" s="7"/>
      <c r="V53" s="7"/>
      <c r="W53" s="44"/>
      <c r="X53" s="44"/>
    </row>
    <row r="54" spans="1:24" ht="15" customHeight="1">
      <c r="A54" s="51"/>
      <c r="B54" s="51"/>
      <c r="C54" s="772"/>
      <c r="D54" s="632"/>
      <c r="E54" s="106"/>
      <c r="F54" s="501"/>
      <c r="G54" s="8" t="s">
        <v>0</v>
      </c>
      <c r="H54" s="7" t="s">
        <v>30</v>
      </c>
      <c r="I54" s="7"/>
      <c r="J54" s="8"/>
      <c r="K54" s="11"/>
      <c r="L54" s="11"/>
      <c r="M54" s="7"/>
      <c r="N54" s="7"/>
      <c r="O54" s="7"/>
      <c r="P54" s="7"/>
      <c r="Q54" s="7"/>
      <c r="R54" s="7"/>
      <c r="S54" s="7"/>
      <c r="T54" s="7"/>
      <c r="U54" s="7"/>
      <c r="V54" s="7"/>
      <c r="W54" s="44"/>
      <c r="X54" s="44"/>
    </row>
    <row r="55" spans="1:24" ht="6.75" customHeight="1">
      <c r="A55" s="51"/>
      <c r="B55" s="51"/>
      <c r="C55" s="772"/>
      <c r="D55" s="632"/>
      <c r="E55" s="154"/>
      <c r="F55" s="45"/>
      <c r="G55" s="7"/>
      <c r="H55" s="7"/>
      <c r="I55" s="7"/>
      <c r="J55" s="7"/>
      <c r="K55" s="7"/>
      <c r="L55" s="7"/>
      <c r="M55" s="7"/>
      <c r="N55" s="7"/>
      <c r="O55" s="7"/>
      <c r="P55" s="7"/>
      <c r="Q55" s="7"/>
      <c r="R55" s="7"/>
      <c r="S55" s="7"/>
      <c r="T55" s="7"/>
      <c r="U55" s="7"/>
      <c r="V55" s="7"/>
      <c r="W55" s="44"/>
      <c r="X55" s="44"/>
    </row>
    <row r="56" spans="1:24" ht="15" customHeight="1">
      <c r="A56" s="51"/>
      <c r="B56" s="51"/>
      <c r="C56" s="773"/>
      <c r="D56" s="633"/>
      <c r="E56" s="106"/>
      <c r="F56" s="501" t="s">
        <v>231</v>
      </c>
      <c r="G56" s="8" t="s">
        <v>0</v>
      </c>
      <c r="H56" s="7" t="s">
        <v>21</v>
      </c>
      <c r="I56" s="62"/>
      <c r="J56" s="774"/>
      <c r="K56" s="775"/>
      <c r="L56" s="775"/>
      <c r="M56" s="775"/>
      <c r="N56" s="775"/>
      <c r="O56" s="775"/>
      <c r="P56" s="775"/>
      <c r="Q56" s="775"/>
      <c r="R56" s="775"/>
      <c r="S56" s="776"/>
      <c r="T56" s="62"/>
      <c r="U56" s="7"/>
      <c r="V56" s="7"/>
      <c r="W56" s="44"/>
      <c r="X56" s="44"/>
    </row>
    <row r="57" spans="1:24" ht="6.75" customHeight="1">
      <c r="A57" s="51"/>
      <c r="B57" s="51"/>
      <c r="C57" s="52"/>
      <c r="D57" s="52"/>
      <c r="E57" s="154"/>
      <c r="F57" s="45"/>
      <c r="G57" s="7"/>
      <c r="H57" s="7"/>
      <c r="I57" s="7"/>
      <c r="J57" s="7"/>
      <c r="K57" s="7"/>
      <c r="L57" s="7"/>
      <c r="M57" s="7"/>
      <c r="N57" s="7"/>
      <c r="O57" s="7"/>
      <c r="P57" s="7"/>
      <c r="Q57" s="7"/>
      <c r="R57" s="7"/>
      <c r="S57" s="7"/>
      <c r="T57" s="7"/>
      <c r="U57" s="7"/>
      <c r="V57" s="7"/>
      <c r="W57" s="44"/>
      <c r="X57" s="44"/>
    </row>
    <row r="58" spans="1:24" ht="15.75" customHeight="1">
      <c r="A58" s="51"/>
      <c r="B58" s="51"/>
      <c r="C58" s="698" t="s">
        <v>90</v>
      </c>
      <c r="D58" s="631" t="s">
        <v>1</v>
      </c>
      <c r="E58" s="76"/>
      <c r="F58" s="700" t="s">
        <v>294</v>
      </c>
      <c r="G58" s="701"/>
      <c r="H58" s="701"/>
      <c r="I58" s="701"/>
      <c r="J58" s="701"/>
      <c r="K58" s="701"/>
      <c r="L58" s="701"/>
      <c r="M58" s="701"/>
      <c r="N58" s="701"/>
      <c r="O58" s="701"/>
      <c r="P58" s="701"/>
      <c r="Q58" s="701"/>
      <c r="R58" s="701"/>
      <c r="S58" s="701"/>
      <c r="T58" s="701"/>
      <c r="U58" s="701"/>
      <c r="V58" s="702"/>
      <c r="W58" s="44"/>
      <c r="X58" s="44"/>
    </row>
    <row r="59" spans="1:24" ht="15" customHeight="1">
      <c r="A59" s="51"/>
      <c r="B59" s="51"/>
      <c r="C59" s="730"/>
      <c r="D59" s="632"/>
      <c r="E59" s="154"/>
      <c r="F59" s="753"/>
      <c r="G59" s="754"/>
      <c r="H59" s="754"/>
      <c r="I59" s="754"/>
      <c r="J59" s="754"/>
      <c r="K59" s="754"/>
      <c r="L59" s="754"/>
      <c r="M59" s="754"/>
      <c r="N59" s="754"/>
      <c r="O59" s="754"/>
      <c r="P59" s="754"/>
      <c r="Q59" s="754"/>
      <c r="R59" s="754"/>
      <c r="S59" s="754"/>
      <c r="T59" s="754"/>
      <c r="U59" s="754"/>
      <c r="V59" s="755"/>
      <c r="W59" s="44"/>
      <c r="X59" s="44"/>
    </row>
    <row r="60" spans="1:24" ht="15" customHeight="1">
      <c r="A60" s="51"/>
      <c r="B60" s="51"/>
      <c r="C60" s="730"/>
      <c r="D60" s="632"/>
      <c r="E60" s="154"/>
      <c r="F60" s="753"/>
      <c r="G60" s="754"/>
      <c r="H60" s="754"/>
      <c r="I60" s="754"/>
      <c r="J60" s="754"/>
      <c r="K60" s="754"/>
      <c r="L60" s="754"/>
      <c r="M60" s="754"/>
      <c r="N60" s="754"/>
      <c r="O60" s="754"/>
      <c r="P60" s="754"/>
      <c r="Q60" s="754"/>
      <c r="R60" s="754"/>
      <c r="S60" s="754"/>
      <c r="T60" s="754"/>
      <c r="U60" s="754"/>
      <c r="V60" s="755"/>
      <c r="W60" s="44"/>
      <c r="X60" s="44"/>
    </row>
    <row r="61" spans="1:24" ht="15" customHeight="1">
      <c r="A61" s="51"/>
      <c r="B61" s="51"/>
      <c r="C61" s="730"/>
      <c r="D61" s="632"/>
      <c r="E61" s="154"/>
      <c r="F61" s="753"/>
      <c r="G61" s="754"/>
      <c r="H61" s="754"/>
      <c r="I61" s="754"/>
      <c r="J61" s="754"/>
      <c r="K61" s="754"/>
      <c r="L61" s="754"/>
      <c r="M61" s="754"/>
      <c r="N61" s="754"/>
      <c r="O61" s="754"/>
      <c r="P61" s="754"/>
      <c r="Q61" s="754"/>
      <c r="R61" s="754"/>
      <c r="S61" s="754"/>
      <c r="T61" s="754"/>
      <c r="U61" s="754"/>
      <c r="V61" s="755"/>
      <c r="W61" s="44"/>
      <c r="X61" s="44"/>
    </row>
    <row r="62" spans="1:24" ht="6.75" customHeight="1">
      <c r="A62" s="51"/>
      <c r="B62" s="51"/>
      <c r="C62" s="730"/>
      <c r="D62" s="632"/>
      <c r="E62" s="154"/>
      <c r="F62" s="753"/>
      <c r="G62" s="754"/>
      <c r="H62" s="754"/>
      <c r="I62" s="754"/>
      <c r="J62" s="754"/>
      <c r="K62" s="754"/>
      <c r="L62" s="754"/>
      <c r="M62" s="754"/>
      <c r="N62" s="754"/>
      <c r="O62" s="754"/>
      <c r="P62" s="754"/>
      <c r="Q62" s="754"/>
      <c r="R62" s="754"/>
      <c r="S62" s="754"/>
      <c r="T62" s="754"/>
      <c r="U62" s="754"/>
      <c r="V62" s="755"/>
      <c r="W62" s="44"/>
      <c r="X62" s="44"/>
    </row>
    <row r="63" spans="1:24" ht="6.75" customHeight="1">
      <c r="A63" s="51"/>
      <c r="B63" s="51"/>
      <c r="C63" s="731"/>
      <c r="D63" s="633"/>
      <c r="E63" s="154"/>
      <c r="F63" s="703"/>
      <c r="G63" s="704"/>
      <c r="H63" s="704"/>
      <c r="I63" s="704"/>
      <c r="J63" s="704"/>
      <c r="K63" s="704"/>
      <c r="L63" s="704"/>
      <c r="M63" s="704"/>
      <c r="N63" s="704"/>
      <c r="O63" s="704"/>
      <c r="P63" s="704"/>
      <c r="Q63" s="704"/>
      <c r="R63" s="704"/>
      <c r="S63" s="704"/>
      <c r="T63" s="704"/>
      <c r="U63" s="704"/>
      <c r="V63" s="705"/>
      <c r="W63" s="44"/>
      <c r="X63" s="44"/>
    </row>
    <row r="64" spans="1:24" ht="9" customHeight="1" thickBot="1">
      <c r="A64" s="51"/>
      <c r="B64" s="70"/>
      <c r="C64" s="71"/>
      <c r="D64" s="71"/>
      <c r="E64" s="156"/>
      <c r="F64" s="46"/>
      <c r="G64" s="91"/>
      <c r="H64" s="91"/>
      <c r="I64" s="91"/>
      <c r="J64" s="91"/>
      <c r="K64" s="91"/>
      <c r="L64" s="91"/>
      <c r="M64" s="91"/>
      <c r="N64" s="91"/>
      <c r="O64" s="91"/>
      <c r="P64" s="91"/>
      <c r="Q64" s="91"/>
      <c r="R64" s="91"/>
      <c r="S64" s="91"/>
      <c r="T64" s="91"/>
      <c r="U64" s="91"/>
      <c r="V64" s="91"/>
      <c r="W64" s="48"/>
      <c r="X64" s="44"/>
    </row>
    <row r="65" spans="1:24" ht="9" customHeight="1" thickBot="1">
      <c r="A65" s="70"/>
      <c r="B65" s="47"/>
      <c r="C65" s="71"/>
      <c r="D65" s="71"/>
      <c r="E65" s="156"/>
      <c r="F65" s="46"/>
      <c r="G65" s="91"/>
      <c r="H65" s="91"/>
      <c r="I65" s="91"/>
      <c r="J65" s="91"/>
      <c r="K65" s="91"/>
      <c r="L65" s="91"/>
      <c r="M65" s="91"/>
      <c r="N65" s="91"/>
      <c r="O65" s="91"/>
      <c r="P65" s="91"/>
      <c r="Q65" s="91"/>
      <c r="R65" s="91"/>
      <c r="S65" s="91"/>
      <c r="T65" s="91"/>
      <c r="U65" s="91"/>
      <c r="V65" s="91"/>
      <c r="W65" s="47"/>
      <c r="X65" s="48"/>
    </row>
    <row r="66" spans="1:24" ht="9" customHeight="1" thickBot="1">
      <c r="A66" s="49"/>
      <c r="B66" s="41"/>
      <c r="C66" s="50"/>
      <c r="D66" s="50"/>
      <c r="E66" s="198"/>
      <c r="F66" s="40"/>
      <c r="G66" s="97"/>
      <c r="H66" s="97"/>
      <c r="I66" s="97"/>
      <c r="J66" s="97"/>
      <c r="K66" s="97"/>
      <c r="L66" s="97"/>
      <c r="M66" s="97"/>
      <c r="N66" s="97"/>
      <c r="O66" s="97"/>
      <c r="P66" s="97"/>
      <c r="Q66" s="97"/>
      <c r="R66" s="97"/>
      <c r="S66" s="97"/>
      <c r="T66" s="97"/>
      <c r="U66" s="97"/>
      <c r="V66" s="97"/>
      <c r="W66" s="41"/>
      <c r="X66" s="43"/>
    </row>
    <row r="67" spans="1:24" ht="16.5" customHeight="1" thickBot="1">
      <c r="A67" s="51"/>
      <c r="B67" s="712" t="s">
        <v>158</v>
      </c>
      <c r="C67" s="713"/>
      <c r="D67" s="713"/>
      <c r="E67" s="713"/>
      <c r="F67" s="713"/>
      <c r="G67" s="713"/>
      <c r="H67" s="713"/>
      <c r="I67" s="713"/>
      <c r="J67" s="713"/>
      <c r="K67" s="713"/>
      <c r="L67" s="713"/>
      <c r="M67" s="713"/>
      <c r="N67" s="713"/>
      <c r="O67" s="713"/>
      <c r="P67" s="713"/>
      <c r="Q67" s="713"/>
      <c r="R67" s="713"/>
      <c r="S67" s="713"/>
      <c r="T67" s="713"/>
      <c r="U67" s="713"/>
      <c r="V67" s="713"/>
      <c r="W67" s="714"/>
      <c r="X67" s="44"/>
    </row>
    <row r="68" spans="1:24" s="38" customFormat="1" ht="9" customHeight="1" thickBot="1">
      <c r="A68" s="58"/>
      <c r="B68" s="135"/>
      <c r="C68" s="135"/>
      <c r="D68" s="135"/>
      <c r="E68" s="135"/>
      <c r="F68" s="135"/>
      <c r="G68" s="135"/>
      <c r="H68" s="135"/>
      <c r="I68" s="135"/>
      <c r="J68" s="135"/>
      <c r="K68" s="135"/>
      <c r="L68" s="135"/>
      <c r="M68" s="135"/>
      <c r="N68" s="135"/>
      <c r="O68" s="135"/>
      <c r="P68" s="135"/>
      <c r="Q68" s="135"/>
      <c r="R68" s="135"/>
      <c r="S68" s="135"/>
      <c r="T68" s="135"/>
      <c r="U68" s="135"/>
      <c r="V68" s="135"/>
      <c r="W68" s="135"/>
      <c r="X68" s="59"/>
    </row>
    <row r="69" spans="1:24" s="38" customFormat="1" ht="9" customHeight="1">
      <c r="A69" s="58"/>
      <c r="B69" s="202"/>
      <c r="C69" s="203"/>
      <c r="D69" s="203"/>
      <c r="E69" s="203"/>
      <c r="F69" s="203"/>
      <c r="G69" s="203"/>
      <c r="H69" s="203"/>
      <c r="I69" s="203"/>
      <c r="J69" s="203"/>
      <c r="K69" s="203"/>
      <c r="L69" s="203"/>
      <c r="M69" s="203"/>
      <c r="N69" s="203"/>
      <c r="O69" s="203"/>
      <c r="P69" s="203"/>
      <c r="Q69" s="203"/>
      <c r="R69" s="203"/>
      <c r="S69" s="203"/>
      <c r="T69" s="203"/>
      <c r="U69" s="203"/>
      <c r="V69" s="203"/>
      <c r="W69" s="204"/>
      <c r="X69" s="59"/>
    </row>
    <row r="70" spans="1:24" ht="20.25" customHeight="1">
      <c r="A70" s="51"/>
      <c r="B70" s="51"/>
      <c r="C70" s="628" t="s">
        <v>157</v>
      </c>
      <c r="D70" s="631" t="s">
        <v>1</v>
      </c>
      <c r="E70" s="75"/>
      <c r="F70" s="770" t="s">
        <v>293</v>
      </c>
      <c r="G70" s="721"/>
      <c r="H70" s="721"/>
      <c r="I70" s="721"/>
      <c r="J70" s="721"/>
      <c r="K70" s="721"/>
      <c r="L70" s="721"/>
      <c r="M70" s="721"/>
      <c r="N70" s="721"/>
      <c r="O70" s="721"/>
      <c r="P70" s="721"/>
      <c r="Q70" s="721"/>
      <c r="R70" s="721"/>
      <c r="S70" s="721"/>
      <c r="T70" s="721"/>
      <c r="U70" s="721"/>
      <c r="V70" s="722"/>
      <c r="W70" s="44"/>
      <c r="X70" s="44"/>
    </row>
    <row r="71" spans="1:24">
      <c r="A71" s="51"/>
      <c r="B71" s="51"/>
      <c r="C71" s="629"/>
      <c r="D71" s="632"/>
      <c r="E71" s="205"/>
      <c r="F71" s="723"/>
      <c r="G71" s="724"/>
      <c r="H71" s="724"/>
      <c r="I71" s="724"/>
      <c r="J71" s="724"/>
      <c r="K71" s="724"/>
      <c r="L71" s="724"/>
      <c r="M71" s="724"/>
      <c r="N71" s="724"/>
      <c r="O71" s="724"/>
      <c r="P71" s="724"/>
      <c r="Q71" s="724"/>
      <c r="R71" s="724"/>
      <c r="S71" s="724"/>
      <c r="T71" s="724"/>
      <c r="U71" s="724"/>
      <c r="V71" s="725"/>
      <c r="W71" s="44"/>
      <c r="X71" s="44"/>
    </row>
    <row r="72" spans="1:24">
      <c r="A72" s="51"/>
      <c r="B72" s="51"/>
      <c r="C72" s="629"/>
      <c r="D72" s="632"/>
      <c r="E72" s="205"/>
      <c r="F72" s="723"/>
      <c r="G72" s="724"/>
      <c r="H72" s="724"/>
      <c r="I72" s="724"/>
      <c r="J72" s="724"/>
      <c r="K72" s="724"/>
      <c r="L72" s="724"/>
      <c r="M72" s="724"/>
      <c r="N72" s="724"/>
      <c r="O72" s="724"/>
      <c r="P72" s="724"/>
      <c r="Q72" s="724"/>
      <c r="R72" s="724"/>
      <c r="S72" s="724"/>
      <c r="T72" s="724"/>
      <c r="U72" s="724"/>
      <c r="V72" s="725"/>
      <c r="W72" s="44"/>
      <c r="X72" s="44"/>
    </row>
    <row r="73" spans="1:24">
      <c r="A73" s="51"/>
      <c r="B73" s="51"/>
      <c r="C73" s="629"/>
      <c r="D73" s="632"/>
      <c r="E73" s="205"/>
      <c r="F73" s="723"/>
      <c r="G73" s="724"/>
      <c r="H73" s="724"/>
      <c r="I73" s="724"/>
      <c r="J73" s="724"/>
      <c r="K73" s="724"/>
      <c r="L73" s="724"/>
      <c r="M73" s="724"/>
      <c r="N73" s="724"/>
      <c r="O73" s="724"/>
      <c r="P73" s="724"/>
      <c r="Q73" s="724"/>
      <c r="R73" s="724"/>
      <c r="S73" s="724"/>
      <c r="T73" s="724"/>
      <c r="U73" s="724"/>
      <c r="V73" s="725"/>
      <c r="W73" s="44"/>
      <c r="X73" s="44"/>
    </row>
    <row r="74" spans="1:24">
      <c r="A74" s="51"/>
      <c r="B74" s="51"/>
      <c r="C74" s="629"/>
      <c r="D74" s="632"/>
      <c r="E74" s="205"/>
      <c r="F74" s="723"/>
      <c r="G74" s="724"/>
      <c r="H74" s="724"/>
      <c r="I74" s="724"/>
      <c r="J74" s="724"/>
      <c r="K74" s="724"/>
      <c r="L74" s="724"/>
      <c r="M74" s="724"/>
      <c r="N74" s="724"/>
      <c r="O74" s="724"/>
      <c r="P74" s="724"/>
      <c r="Q74" s="724"/>
      <c r="R74" s="724"/>
      <c r="S74" s="724"/>
      <c r="T74" s="724"/>
      <c r="U74" s="724"/>
      <c r="V74" s="725"/>
      <c r="W74" s="44"/>
      <c r="X74" s="44"/>
    </row>
    <row r="75" spans="1:24">
      <c r="A75" s="51"/>
      <c r="B75" s="51"/>
      <c r="C75" s="629"/>
      <c r="D75" s="632"/>
      <c r="E75" s="205"/>
      <c r="F75" s="723"/>
      <c r="G75" s="724"/>
      <c r="H75" s="724"/>
      <c r="I75" s="724"/>
      <c r="J75" s="724"/>
      <c r="K75" s="724"/>
      <c r="L75" s="724"/>
      <c r="M75" s="724"/>
      <c r="N75" s="724"/>
      <c r="O75" s="724"/>
      <c r="P75" s="724"/>
      <c r="Q75" s="724"/>
      <c r="R75" s="724"/>
      <c r="S75" s="724"/>
      <c r="T75" s="724"/>
      <c r="U75" s="724"/>
      <c r="V75" s="725"/>
      <c r="W75" s="44"/>
      <c r="X75" s="44"/>
    </row>
    <row r="76" spans="1:24">
      <c r="A76" s="51"/>
      <c r="B76" s="51"/>
      <c r="C76" s="629"/>
      <c r="D76" s="632"/>
      <c r="E76" s="205"/>
      <c r="F76" s="723"/>
      <c r="G76" s="724"/>
      <c r="H76" s="724"/>
      <c r="I76" s="724"/>
      <c r="J76" s="724"/>
      <c r="K76" s="724"/>
      <c r="L76" s="724"/>
      <c r="M76" s="724"/>
      <c r="N76" s="724"/>
      <c r="O76" s="724"/>
      <c r="P76" s="724"/>
      <c r="Q76" s="724"/>
      <c r="R76" s="724"/>
      <c r="S76" s="724"/>
      <c r="T76" s="724"/>
      <c r="U76" s="724"/>
      <c r="V76" s="725"/>
      <c r="W76" s="44"/>
      <c r="X76" s="44"/>
    </row>
    <row r="77" spans="1:24">
      <c r="A77" s="51"/>
      <c r="B77" s="51"/>
      <c r="C77" s="629"/>
      <c r="D77" s="632"/>
      <c r="E77" s="205"/>
      <c r="F77" s="723"/>
      <c r="G77" s="724"/>
      <c r="H77" s="724"/>
      <c r="I77" s="724"/>
      <c r="J77" s="724"/>
      <c r="K77" s="724"/>
      <c r="L77" s="724"/>
      <c r="M77" s="724"/>
      <c r="N77" s="724"/>
      <c r="O77" s="724"/>
      <c r="P77" s="724"/>
      <c r="Q77" s="724"/>
      <c r="R77" s="724"/>
      <c r="S77" s="724"/>
      <c r="T77" s="724"/>
      <c r="U77" s="724"/>
      <c r="V77" s="725"/>
      <c r="W77" s="44"/>
      <c r="X77" s="44"/>
    </row>
    <row r="78" spans="1:24" s="3" customFormat="1" ht="6.75" customHeight="1">
      <c r="A78" s="53"/>
      <c r="B78" s="53"/>
      <c r="C78" s="629"/>
      <c r="D78" s="632"/>
      <c r="E78" s="205"/>
      <c r="F78" s="723"/>
      <c r="G78" s="724"/>
      <c r="H78" s="724"/>
      <c r="I78" s="724"/>
      <c r="J78" s="724"/>
      <c r="K78" s="724"/>
      <c r="L78" s="724"/>
      <c r="M78" s="724"/>
      <c r="N78" s="724"/>
      <c r="O78" s="724"/>
      <c r="P78" s="724"/>
      <c r="Q78" s="724"/>
      <c r="R78" s="724"/>
      <c r="S78" s="724"/>
      <c r="T78" s="724"/>
      <c r="U78" s="724"/>
      <c r="V78" s="725"/>
      <c r="W78" s="54"/>
      <c r="X78" s="54"/>
    </row>
    <row r="79" spans="1:24">
      <c r="A79" s="51"/>
      <c r="B79" s="51"/>
      <c r="C79" s="629"/>
      <c r="D79" s="632"/>
      <c r="E79" s="154"/>
      <c r="F79" s="723"/>
      <c r="G79" s="724"/>
      <c r="H79" s="724"/>
      <c r="I79" s="724"/>
      <c r="J79" s="724"/>
      <c r="K79" s="724"/>
      <c r="L79" s="724"/>
      <c r="M79" s="724"/>
      <c r="N79" s="724"/>
      <c r="O79" s="724"/>
      <c r="P79" s="724"/>
      <c r="Q79" s="724"/>
      <c r="R79" s="724"/>
      <c r="S79" s="724"/>
      <c r="T79" s="724"/>
      <c r="U79" s="724"/>
      <c r="V79" s="725"/>
      <c r="W79" s="44"/>
      <c r="X79" s="44"/>
    </row>
    <row r="80" spans="1:24">
      <c r="A80" s="51"/>
      <c r="B80" s="51"/>
      <c r="C80" s="629"/>
      <c r="D80" s="632"/>
      <c r="E80" s="154"/>
      <c r="F80" s="723"/>
      <c r="G80" s="724"/>
      <c r="H80" s="724"/>
      <c r="I80" s="724"/>
      <c r="J80" s="724"/>
      <c r="K80" s="724"/>
      <c r="L80" s="724"/>
      <c r="M80" s="724"/>
      <c r="N80" s="724"/>
      <c r="O80" s="724"/>
      <c r="P80" s="724"/>
      <c r="Q80" s="724"/>
      <c r="R80" s="724"/>
      <c r="S80" s="724"/>
      <c r="T80" s="724"/>
      <c r="U80" s="724"/>
      <c r="V80" s="725"/>
      <c r="W80" s="44"/>
      <c r="X80" s="44"/>
    </row>
    <row r="81" spans="1:24">
      <c r="A81" s="51"/>
      <c r="B81" s="51"/>
      <c r="C81" s="629"/>
      <c r="D81" s="632"/>
      <c r="E81" s="154"/>
      <c r="F81" s="723"/>
      <c r="G81" s="724"/>
      <c r="H81" s="724"/>
      <c r="I81" s="724"/>
      <c r="J81" s="724"/>
      <c r="K81" s="724"/>
      <c r="L81" s="724"/>
      <c r="M81" s="724"/>
      <c r="N81" s="724"/>
      <c r="O81" s="724"/>
      <c r="P81" s="724"/>
      <c r="Q81" s="724"/>
      <c r="R81" s="724"/>
      <c r="S81" s="724"/>
      <c r="T81" s="724"/>
      <c r="U81" s="724"/>
      <c r="V81" s="725"/>
      <c r="W81" s="44"/>
      <c r="X81" s="44"/>
    </row>
    <row r="82" spans="1:24">
      <c r="A82" s="51"/>
      <c r="B82" s="51"/>
      <c r="C82" s="629"/>
      <c r="D82" s="632"/>
      <c r="E82" s="154"/>
      <c r="F82" s="723"/>
      <c r="G82" s="724"/>
      <c r="H82" s="724"/>
      <c r="I82" s="724"/>
      <c r="J82" s="724"/>
      <c r="K82" s="724"/>
      <c r="L82" s="724"/>
      <c r="M82" s="724"/>
      <c r="N82" s="724"/>
      <c r="O82" s="724"/>
      <c r="P82" s="724"/>
      <c r="Q82" s="724"/>
      <c r="R82" s="724"/>
      <c r="S82" s="724"/>
      <c r="T82" s="724"/>
      <c r="U82" s="724"/>
      <c r="V82" s="725"/>
      <c r="W82" s="44"/>
      <c r="X82" s="44"/>
    </row>
    <row r="83" spans="1:24">
      <c r="A83" s="51"/>
      <c r="B83" s="51"/>
      <c r="C83" s="629"/>
      <c r="D83" s="632"/>
      <c r="E83" s="154"/>
      <c r="F83" s="723"/>
      <c r="G83" s="724"/>
      <c r="H83" s="724"/>
      <c r="I83" s="724"/>
      <c r="J83" s="724"/>
      <c r="K83" s="724"/>
      <c r="L83" s="724"/>
      <c r="M83" s="724"/>
      <c r="N83" s="724"/>
      <c r="O83" s="724"/>
      <c r="P83" s="724"/>
      <c r="Q83" s="724"/>
      <c r="R83" s="724"/>
      <c r="S83" s="724"/>
      <c r="T83" s="724"/>
      <c r="U83" s="724"/>
      <c r="V83" s="725"/>
      <c r="W83" s="44"/>
      <c r="X83" s="44"/>
    </row>
    <row r="84" spans="1:24">
      <c r="A84" s="51"/>
      <c r="B84" s="51"/>
      <c r="C84" s="629"/>
      <c r="D84" s="632"/>
      <c r="E84" s="154"/>
      <c r="F84" s="723"/>
      <c r="G84" s="724"/>
      <c r="H84" s="724"/>
      <c r="I84" s="724"/>
      <c r="J84" s="724"/>
      <c r="K84" s="724"/>
      <c r="L84" s="724"/>
      <c r="M84" s="724"/>
      <c r="N84" s="724"/>
      <c r="O84" s="724"/>
      <c r="P84" s="724"/>
      <c r="Q84" s="724"/>
      <c r="R84" s="724"/>
      <c r="S84" s="724"/>
      <c r="T84" s="724"/>
      <c r="U84" s="724"/>
      <c r="V84" s="725"/>
      <c r="W84" s="44"/>
      <c r="X84" s="44"/>
    </row>
    <row r="85" spans="1:24">
      <c r="A85" s="51"/>
      <c r="B85" s="51"/>
      <c r="C85" s="629"/>
      <c r="D85" s="632"/>
      <c r="E85" s="154"/>
      <c r="F85" s="723"/>
      <c r="G85" s="724"/>
      <c r="H85" s="724"/>
      <c r="I85" s="724"/>
      <c r="J85" s="724"/>
      <c r="K85" s="724"/>
      <c r="L85" s="724"/>
      <c r="M85" s="724"/>
      <c r="N85" s="724"/>
      <c r="O85" s="724"/>
      <c r="P85" s="724"/>
      <c r="Q85" s="724"/>
      <c r="R85" s="724"/>
      <c r="S85" s="724"/>
      <c r="T85" s="724"/>
      <c r="U85" s="724"/>
      <c r="V85" s="725"/>
      <c r="W85" s="44"/>
      <c r="X85" s="44"/>
    </row>
    <row r="86" spans="1:24">
      <c r="A86" s="51"/>
      <c r="B86" s="51"/>
      <c r="C86" s="629"/>
      <c r="D86" s="632"/>
      <c r="E86" s="154"/>
      <c r="F86" s="723"/>
      <c r="G86" s="724"/>
      <c r="H86" s="724"/>
      <c r="I86" s="724"/>
      <c r="J86" s="724"/>
      <c r="K86" s="724"/>
      <c r="L86" s="724"/>
      <c r="M86" s="724"/>
      <c r="N86" s="724"/>
      <c r="O86" s="724"/>
      <c r="P86" s="724"/>
      <c r="Q86" s="724"/>
      <c r="R86" s="724"/>
      <c r="S86" s="724"/>
      <c r="T86" s="724"/>
      <c r="U86" s="724"/>
      <c r="V86" s="725"/>
      <c r="W86" s="44"/>
      <c r="X86" s="44"/>
    </row>
    <row r="87" spans="1:24">
      <c r="A87" s="51"/>
      <c r="B87" s="51"/>
      <c r="C87" s="629"/>
      <c r="D87" s="632"/>
      <c r="E87" s="154"/>
      <c r="F87" s="723"/>
      <c r="G87" s="724"/>
      <c r="H87" s="724"/>
      <c r="I87" s="724"/>
      <c r="J87" s="724"/>
      <c r="K87" s="724"/>
      <c r="L87" s="724"/>
      <c r="M87" s="724"/>
      <c r="N87" s="724"/>
      <c r="O87" s="724"/>
      <c r="P87" s="724"/>
      <c r="Q87" s="724"/>
      <c r="R87" s="724"/>
      <c r="S87" s="724"/>
      <c r="T87" s="724"/>
      <c r="U87" s="724"/>
      <c r="V87" s="725"/>
      <c r="W87" s="44"/>
      <c r="X87" s="44"/>
    </row>
    <row r="88" spans="1:24">
      <c r="A88" s="51"/>
      <c r="B88" s="51"/>
      <c r="C88" s="629"/>
      <c r="D88" s="632"/>
      <c r="E88" s="154"/>
      <c r="F88" s="723"/>
      <c r="G88" s="724"/>
      <c r="H88" s="724"/>
      <c r="I88" s="724"/>
      <c r="J88" s="724"/>
      <c r="K88" s="724"/>
      <c r="L88" s="724"/>
      <c r="M88" s="724"/>
      <c r="N88" s="724"/>
      <c r="O88" s="724"/>
      <c r="P88" s="724"/>
      <c r="Q88" s="724"/>
      <c r="R88" s="724"/>
      <c r="S88" s="724"/>
      <c r="T88" s="724"/>
      <c r="U88" s="724"/>
      <c r="V88" s="725"/>
      <c r="W88" s="44"/>
      <c r="X88" s="44"/>
    </row>
    <row r="89" spans="1:24">
      <c r="A89" s="51"/>
      <c r="B89" s="51"/>
      <c r="C89" s="629"/>
      <c r="D89" s="632"/>
      <c r="E89" s="154"/>
      <c r="F89" s="723"/>
      <c r="G89" s="724"/>
      <c r="H89" s="724"/>
      <c r="I89" s="724"/>
      <c r="J89" s="724"/>
      <c r="K89" s="724"/>
      <c r="L89" s="724"/>
      <c r="M89" s="724"/>
      <c r="N89" s="724"/>
      <c r="O89" s="724"/>
      <c r="P89" s="724"/>
      <c r="Q89" s="724"/>
      <c r="R89" s="724"/>
      <c r="S89" s="724"/>
      <c r="T89" s="724"/>
      <c r="U89" s="724"/>
      <c r="V89" s="725"/>
      <c r="W89" s="44"/>
      <c r="X89" s="44"/>
    </row>
    <row r="90" spans="1:24">
      <c r="A90" s="51"/>
      <c r="B90" s="51"/>
      <c r="C90" s="629"/>
      <c r="D90" s="632"/>
      <c r="E90" s="154"/>
      <c r="F90" s="723"/>
      <c r="G90" s="724"/>
      <c r="H90" s="724"/>
      <c r="I90" s="724"/>
      <c r="J90" s="724"/>
      <c r="K90" s="724"/>
      <c r="L90" s="724"/>
      <c r="M90" s="724"/>
      <c r="N90" s="724"/>
      <c r="O90" s="724"/>
      <c r="P90" s="724"/>
      <c r="Q90" s="724"/>
      <c r="R90" s="724"/>
      <c r="S90" s="724"/>
      <c r="T90" s="724"/>
      <c r="U90" s="724"/>
      <c r="V90" s="725"/>
      <c r="W90" s="44"/>
      <c r="X90" s="44"/>
    </row>
    <row r="91" spans="1:24">
      <c r="A91" s="51"/>
      <c r="B91" s="51"/>
      <c r="C91" s="629"/>
      <c r="D91" s="632"/>
      <c r="E91" s="154"/>
      <c r="F91" s="723"/>
      <c r="G91" s="724"/>
      <c r="H91" s="724"/>
      <c r="I91" s="724"/>
      <c r="J91" s="724"/>
      <c r="K91" s="724"/>
      <c r="L91" s="724"/>
      <c r="M91" s="724"/>
      <c r="N91" s="724"/>
      <c r="O91" s="724"/>
      <c r="P91" s="724"/>
      <c r="Q91" s="724"/>
      <c r="R91" s="724"/>
      <c r="S91" s="724"/>
      <c r="T91" s="724"/>
      <c r="U91" s="724"/>
      <c r="V91" s="725"/>
      <c r="W91" s="44"/>
      <c r="X91" s="44"/>
    </row>
    <row r="92" spans="1:24">
      <c r="A92" s="51"/>
      <c r="B92" s="51"/>
      <c r="C92" s="629"/>
      <c r="D92" s="632"/>
      <c r="E92" s="154"/>
      <c r="F92" s="723"/>
      <c r="G92" s="724"/>
      <c r="H92" s="724"/>
      <c r="I92" s="724"/>
      <c r="J92" s="724"/>
      <c r="K92" s="724"/>
      <c r="L92" s="724"/>
      <c r="M92" s="724"/>
      <c r="N92" s="724"/>
      <c r="O92" s="724"/>
      <c r="P92" s="724"/>
      <c r="Q92" s="724"/>
      <c r="R92" s="724"/>
      <c r="S92" s="724"/>
      <c r="T92" s="724"/>
      <c r="U92" s="724"/>
      <c r="V92" s="725"/>
      <c r="W92" s="44"/>
      <c r="X92" s="44"/>
    </row>
    <row r="93" spans="1:24">
      <c r="A93" s="51"/>
      <c r="B93" s="51"/>
      <c r="C93" s="629"/>
      <c r="D93" s="632"/>
      <c r="E93" s="154"/>
      <c r="F93" s="723"/>
      <c r="G93" s="724"/>
      <c r="H93" s="724"/>
      <c r="I93" s="724"/>
      <c r="J93" s="724"/>
      <c r="K93" s="724"/>
      <c r="L93" s="724"/>
      <c r="M93" s="724"/>
      <c r="N93" s="724"/>
      <c r="O93" s="724"/>
      <c r="P93" s="724"/>
      <c r="Q93" s="724"/>
      <c r="R93" s="724"/>
      <c r="S93" s="724"/>
      <c r="T93" s="724"/>
      <c r="U93" s="724"/>
      <c r="V93" s="725"/>
      <c r="W93" s="44"/>
      <c r="X93" s="44"/>
    </row>
    <row r="94" spans="1:24">
      <c r="A94" s="51"/>
      <c r="B94" s="51"/>
      <c r="C94" s="629"/>
      <c r="D94" s="632"/>
      <c r="E94" s="154"/>
      <c r="F94" s="723"/>
      <c r="G94" s="724"/>
      <c r="H94" s="724"/>
      <c r="I94" s="724"/>
      <c r="J94" s="724"/>
      <c r="K94" s="724"/>
      <c r="L94" s="724"/>
      <c r="M94" s="724"/>
      <c r="N94" s="724"/>
      <c r="O94" s="724"/>
      <c r="P94" s="724"/>
      <c r="Q94" s="724"/>
      <c r="R94" s="724"/>
      <c r="S94" s="724"/>
      <c r="T94" s="724"/>
      <c r="U94" s="724"/>
      <c r="V94" s="725"/>
      <c r="W94" s="44"/>
      <c r="X94" s="44"/>
    </row>
    <row r="95" spans="1:24">
      <c r="A95" s="51"/>
      <c r="B95" s="51"/>
      <c r="C95" s="629"/>
      <c r="D95" s="632"/>
      <c r="E95" s="154"/>
      <c r="F95" s="723"/>
      <c r="G95" s="724"/>
      <c r="H95" s="724"/>
      <c r="I95" s="724"/>
      <c r="J95" s="724"/>
      <c r="K95" s="724"/>
      <c r="L95" s="724"/>
      <c r="M95" s="724"/>
      <c r="N95" s="724"/>
      <c r="O95" s="724"/>
      <c r="P95" s="724"/>
      <c r="Q95" s="724"/>
      <c r="R95" s="724"/>
      <c r="S95" s="724"/>
      <c r="T95" s="724"/>
      <c r="U95" s="724"/>
      <c r="V95" s="725"/>
      <c r="W95" s="44"/>
      <c r="X95" s="44"/>
    </row>
    <row r="96" spans="1:24">
      <c r="A96" s="51"/>
      <c r="B96" s="51"/>
      <c r="C96" s="629"/>
      <c r="D96" s="632"/>
      <c r="E96" s="154"/>
      <c r="F96" s="723"/>
      <c r="G96" s="724"/>
      <c r="H96" s="724"/>
      <c r="I96" s="724"/>
      <c r="J96" s="724"/>
      <c r="K96" s="724"/>
      <c r="L96" s="724"/>
      <c r="M96" s="724"/>
      <c r="N96" s="724"/>
      <c r="O96" s="724"/>
      <c r="P96" s="724"/>
      <c r="Q96" s="724"/>
      <c r="R96" s="724"/>
      <c r="S96" s="724"/>
      <c r="T96" s="724"/>
      <c r="U96" s="724"/>
      <c r="V96" s="725"/>
      <c r="W96" s="44"/>
      <c r="X96" s="44"/>
    </row>
    <row r="97" spans="1:24">
      <c r="A97" s="51"/>
      <c r="B97" s="51"/>
      <c r="C97" s="629"/>
      <c r="D97" s="632"/>
      <c r="E97" s="154"/>
      <c r="F97" s="723"/>
      <c r="G97" s="724"/>
      <c r="H97" s="724"/>
      <c r="I97" s="724"/>
      <c r="J97" s="724"/>
      <c r="K97" s="724"/>
      <c r="L97" s="724"/>
      <c r="M97" s="724"/>
      <c r="N97" s="724"/>
      <c r="O97" s="724"/>
      <c r="P97" s="724"/>
      <c r="Q97" s="724"/>
      <c r="R97" s="724"/>
      <c r="S97" s="724"/>
      <c r="T97" s="724"/>
      <c r="U97" s="724"/>
      <c r="V97" s="725"/>
      <c r="W97" s="44"/>
      <c r="X97" s="44"/>
    </row>
    <row r="98" spans="1:24">
      <c r="A98" s="51"/>
      <c r="B98" s="51"/>
      <c r="C98" s="629"/>
      <c r="D98" s="632"/>
      <c r="E98" s="154"/>
      <c r="F98" s="723"/>
      <c r="G98" s="724"/>
      <c r="H98" s="724"/>
      <c r="I98" s="724"/>
      <c r="J98" s="724"/>
      <c r="K98" s="724"/>
      <c r="L98" s="724"/>
      <c r="M98" s="724"/>
      <c r="N98" s="724"/>
      <c r="O98" s="724"/>
      <c r="P98" s="724"/>
      <c r="Q98" s="724"/>
      <c r="R98" s="724"/>
      <c r="S98" s="724"/>
      <c r="T98" s="724"/>
      <c r="U98" s="724"/>
      <c r="V98" s="725"/>
      <c r="W98" s="44"/>
      <c r="X98" s="44"/>
    </row>
    <row r="99" spans="1:24">
      <c r="A99" s="51"/>
      <c r="B99" s="51"/>
      <c r="C99" s="629"/>
      <c r="D99" s="632"/>
      <c r="E99" s="154"/>
      <c r="F99" s="723"/>
      <c r="G99" s="724"/>
      <c r="H99" s="724"/>
      <c r="I99" s="724"/>
      <c r="J99" s="724"/>
      <c r="K99" s="724"/>
      <c r="L99" s="724"/>
      <c r="M99" s="724"/>
      <c r="N99" s="724"/>
      <c r="O99" s="724"/>
      <c r="P99" s="724"/>
      <c r="Q99" s="724"/>
      <c r="R99" s="724"/>
      <c r="S99" s="724"/>
      <c r="T99" s="724"/>
      <c r="U99" s="724"/>
      <c r="V99" s="725"/>
      <c r="W99" s="44"/>
      <c r="X99" s="44"/>
    </row>
    <row r="100" spans="1:24">
      <c r="A100" s="51"/>
      <c r="B100" s="51"/>
      <c r="C100" s="629"/>
      <c r="D100" s="632"/>
      <c r="E100" s="154"/>
      <c r="F100" s="723"/>
      <c r="G100" s="724"/>
      <c r="H100" s="724"/>
      <c r="I100" s="724"/>
      <c r="J100" s="724"/>
      <c r="K100" s="724"/>
      <c r="L100" s="724"/>
      <c r="M100" s="724"/>
      <c r="N100" s="724"/>
      <c r="O100" s="724"/>
      <c r="P100" s="724"/>
      <c r="Q100" s="724"/>
      <c r="R100" s="724"/>
      <c r="S100" s="724"/>
      <c r="T100" s="724"/>
      <c r="U100" s="724"/>
      <c r="V100" s="725"/>
      <c r="W100" s="44"/>
      <c r="X100" s="44"/>
    </row>
    <row r="101" spans="1:24">
      <c r="A101" s="51"/>
      <c r="B101" s="51"/>
      <c r="C101" s="629"/>
      <c r="D101" s="632"/>
      <c r="E101" s="154"/>
      <c r="F101" s="723"/>
      <c r="G101" s="724"/>
      <c r="H101" s="724"/>
      <c r="I101" s="724"/>
      <c r="J101" s="724"/>
      <c r="K101" s="724"/>
      <c r="L101" s="724"/>
      <c r="M101" s="724"/>
      <c r="N101" s="724"/>
      <c r="O101" s="724"/>
      <c r="P101" s="724"/>
      <c r="Q101" s="724"/>
      <c r="R101" s="724"/>
      <c r="S101" s="724"/>
      <c r="T101" s="724"/>
      <c r="U101" s="724"/>
      <c r="V101" s="725"/>
      <c r="W101" s="44"/>
      <c r="X101" s="44"/>
    </row>
    <row r="102" spans="1:24">
      <c r="A102" s="51"/>
      <c r="B102" s="51"/>
      <c r="C102" s="629"/>
      <c r="D102" s="632"/>
      <c r="E102" s="154"/>
      <c r="F102" s="723"/>
      <c r="G102" s="724"/>
      <c r="H102" s="724"/>
      <c r="I102" s="724"/>
      <c r="J102" s="724"/>
      <c r="K102" s="724"/>
      <c r="L102" s="724"/>
      <c r="M102" s="724"/>
      <c r="N102" s="724"/>
      <c r="O102" s="724"/>
      <c r="P102" s="724"/>
      <c r="Q102" s="724"/>
      <c r="R102" s="724"/>
      <c r="S102" s="724"/>
      <c r="T102" s="724"/>
      <c r="U102" s="724"/>
      <c r="V102" s="725"/>
      <c r="W102" s="44"/>
      <c r="X102" s="44"/>
    </row>
    <row r="103" spans="1:24">
      <c r="A103" s="51"/>
      <c r="B103" s="51"/>
      <c r="C103" s="629"/>
      <c r="D103" s="632"/>
      <c r="E103" s="154"/>
      <c r="F103" s="723"/>
      <c r="G103" s="724"/>
      <c r="H103" s="724"/>
      <c r="I103" s="724"/>
      <c r="J103" s="724"/>
      <c r="K103" s="724"/>
      <c r="L103" s="724"/>
      <c r="M103" s="724"/>
      <c r="N103" s="724"/>
      <c r="O103" s="724"/>
      <c r="P103" s="724"/>
      <c r="Q103" s="724"/>
      <c r="R103" s="724"/>
      <c r="S103" s="724"/>
      <c r="T103" s="724"/>
      <c r="U103" s="724"/>
      <c r="V103" s="725"/>
      <c r="W103" s="44"/>
      <c r="X103" s="44"/>
    </row>
    <row r="104" spans="1:24">
      <c r="A104" s="51"/>
      <c r="B104" s="51"/>
      <c r="C104" s="629"/>
      <c r="D104" s="632"/>
      <c r="E104" s="154"/>
      <c r="F104" s="723"/>
      <c r="G104" s="724"/>
      <c r="H104" s="724"/>
      <c r="I104" s="724"/>
      <c r="J104" s="724"/>
      <c r="K104" s="724"/>
      <c r="L104" s="724"/>
      <c r="M104" s="724"/>
      <c r="N104" s="724"/>
      <c r="O104" s="724"/>
      <c r="P104" s="724"/>
      <c r="Q104" s="724"/>
      <c r="R104" s="724"/>
      <c r="S104" s="724"/>
      <c r="T104" s="724"/>
      <c r="U104" s="724"/>
      <c r="V104" s="725"/>
      <c r="W104" s="44"/>
      <c r="X104" s="44"/>
    </row>
    <row r="105" spans="1:24">
      <c r="A105" s="51"/>
      <c r="B105" s="51"/>
      <c r="C105" s="629"/>
      <c r="D105" s="632"/>
      <c r="E105" s="154"/>
      <c r="F105" s="723"/>
      <c r="G105" s="724"/>
      <c r="H105" s="724"/>
      <c r="I105" s="724"/>
      <c r="J105" s="724"/>
      <c r="K105" s="724"/>
      <c r="L105" s="724"/>
      <c r="M105" s="724"/>
      <c r="N105" s="724"/>
      <c r="O105" s="724"/>
      <c r="P105" s="724"/>
      <c r="Q105" s="724"/>
      <c r="R105" s="724"/>
      <c r="S105" s="724"/>
      <c r="T105" s="724"/>
      <c r="U105" s="724"/>
      <c r="V105" s="725"/>
      <c r="W105" s="44"/>
      <c r="X105" s="44"/>
    </row>
    <row r="106" spans="1:24">
      <c r="A106" s="51"/>
      <c r="B106" s="51"/>
      <c r="C106" s="629"/>
      <c r="D106" s="632"/>
      <c r="E106" s="154"/>
      <c r="F106" s="723"/>
      <c r="G106" s="724"/>
      <c r="H106" s="724"/>
      <c r="I106" s="724"/>
      <c r="J106" s="724"/>
      <c r="K106" s="724"/>
      <c r="L106" s="724"/>
      <c r="M106" s="724"/>
      <c r="N106" s="724"/>
      <c r="O106" s="724"/>
      <c r="P106" s="724"/>
      <c r="Q106" s="724"/>
      <c r="R106" s="724"/>
      <c r="S106" s="724"/>
      <c r="T106" s="724"/>
      <c r="U106" s="724"/>
      <c r="V106" s="725"/>
      <c r="W106" s="44"/>
      <c r="X106" s="44"/>
    </row>
    <row r="107" spans="1:24">
      <c r="A107" s="51"/>
      <c r="B107" s="51"/>
      <c r="C107" s="629"/>
      <c r="D107" s="632"/>
      <c r="E107" s="154"/>
      <c r="F107" s="723"/>
      <c r="G107" s="724"/>
      <c r="H107" s="724"/>
      <c r="I107" s="724"/>
      <c r="J107" s="724"/>
      <c r="K107" s="724"/>
      <c r="L107" s="724"/>
      <c r="M107" s="724"/>
      <c r="N107" s="724"/>
      <c r="O107" s="724"/>
      <c r="P107" s="724"/>
      <c r="Q107" s="724"/>
      <c r="R107" s="724"/>
      <c r="S107" s="724"/>
      <c r="T107" s="724"/>
      <c r="U107" s="724"/>
      <c r="V107" s="725"/>
      <c r="W107" s="44"/>
      <c r="X107" s="44"/>
    </row>
    <row r="108" spans="1:24">
      <c r="A108" s="51"/>
      <c r="B108" s="51"/>
      <c r="C108" s="629"/>
      <c r="D108" s="632"/>
      <c r="E108" s="154"/>
      <c r="F108" s="723"/>
      <c r="G108" s="724"/>
      <c r="H108" s="724"/>
      <c r="I108" s="724"/>
      <c r="J108" s="724"/>
      <c r="K108" s="724"/>
      <c r="L108" s="724"/>
      <c r="M108" s="724"/>
      <c r="N108" s="724"/>
      <c r="O108" s="724"/>
      <c r="P108" s="724"/>
      <c r="Q108" s="724"/>
      <c r="R108" s="724"/>
      <c r="S108" s="724"/>
      <c r="T108" s="724"/>
      <c r="U108" s="724"/>
      <c r="V108" s="725"/>
      <c r="W108" s="44"/>
      <c r="X108" s="44"/>
    </row>
    <row r="109" spans="1:24">
      <c r="A109" s="51"/>
      <c r="B109" s="51"/>
      <c r="C109" s="629"/>
      <c r="D109" s="632"/>
      <c r="E109" s="154"/>
      <c r="F109" s="723"/>
      <c r="G109" s="724"/>
      <c r="H109" s="724"/>
      <c r="I109" s="724"/>
      <c r="J109" s="724"/>
      <c r="K109" s="724"/>
      <c r="L109" s="724"/>
      <c r="M109" s="724"/>
      <c r="N109" s="724"/>
      <c r="O109" s="724"/>
      <c r="P109" s="724"/>
      <c r="Q109" s="724"/>
      <c r="R109" s="724"/>
      <c r="S109" s="724"/>
      <c r="T109" s="724"/>
      <c r="U109" s="724"/>
      <c r="V109" s="725"/>
      <c r="W109" s="44"/>
      <c r="X109" s="44"/>
    </row>
    <row r="110" spans="1:24">
      <c r="A110" s="51"/>
      <c r="B110" s="51"/>
      <c r="C110" s="629"/>
      <c r="D110" s="632"/>
      <c r="E110" s="154"/>
      <c r="F110" s="723"/>
      <c r="G110" s="724"/>
      <c r="H110" s="724"/>
      <c r="I110" s="724"/>
      <c r="J110" s="724"/>
      <c r="K110" s="724"/>
      <c r="L110" s="724"/>
      <c r="M110" s="724"/>
      <c r="N110" s="724"/>
      <c r="O110" s="724"/>
      <c r="P110" s="724"/>
      <c r="Q110" s="724"/>
      <c r="R110" s="724"/>
      <c r="S110" s="724"/>
      <c r="T110" s="724"/>
      <c r="U110" s="724"/>
      <c r="V110" s="725"/>
      <c r="W110" s="44"/>
      <c r="X110" s="44"/>
    </row>
    <row r="111" spans="1:24">
      <c r="A111" s="51"/>
      <c r="B111" s="51"/>
      <c r="C111" s="629"/>
      <c r="D111" s="632"/>
      <c r="E111" s="154"/>
      <c r="F111" s="723"/>
      <c r="G111" s="724"/>
      <c r="H111" s="724"/>
      <c r="I111" s="724"/>
      <c r="J111" s="724"/>
      <c r="K111" s="724"/>
      <c r="L111" s="724"/>
      <c r="M111" s="724"/>
      <c r="N111" s="724"/>
      <c r="O111" s="724"/>
      <c r="P111" s="724"/>
      <c r="Q111" s="724"/>
      <c r="R111" s="724"/>
      <c r="S111" s="724"/>
      <c r="T111" s="724"/>
      <c r="U111" s="724"/>
      <c r="V111" s="725"/>
      <c r="W111" s="44"/>
      <c r="X111" s="44"/>
    </row>
    <row r="112" spans="1:24">
      <c r="A112" s="51"/>
      <c r="B112" s="51"/>
      <c r="C112" s="629"/>
      <c r="D112" s="632"/>
      <c r="E112" s="154"/>
      <c r="F112" s="723"/>
      <c r="G112" s="724"/>
      <c r="H112" s="724"/>
      <c r="I112" s="724"/>
      <c r="J112" s="724"/>
      <c r="K112" s="724"/>
      <c r="L112" s="724"/>
      <c r="M112" s="724"/>
      <c r="N112" s="724"/>
      <c r="O112" s="724"/>
      <c r="P112" s="724"/>
      <c r="Q112" s="724"/>
      <c r="R112" s="724"/>
      <c r="S112" s="724"/>
      <c r="T112" s="724"/>
      <c r="U112" s="724"/>
      <c r="V112" s="725"/>
      <c r="W112" s="44"/>
      <c r="X112" s="44"/>
    </row>
    <row r="113" spans="1:24">
      <c r="A113" s="51"/>
      <c r="B113" s="51"/>
      <c r="C113" s="629"/>
      <c r="D113" s="632"/>
      <c r="E113" s="154"/>
      <c r="F113" s="723"/>
      <c r="G113" s="724"/>
      <c r="H113" s="724"/>
      <c r="I113" s="724"/>
      <c r="J113" s="724"/>
      <c r="K113" s="724"/>
      <c r="L113" s="724"/>
      <c r="M113" s="724"/>
      <c r="N113" s="724"/>
      <c r="O113" s="724"/>
      <c r="P113" s="724"/>
      <c r="Q113" s="724"/>
      <c r="R113" s="724"/>
      <c r="S113" s="724"/>
      <c r="T113" s="724"/>
      <c r="U113" s="724"/>
      <c r="V113" s="725"/>
      <c r="W113" s="44"/>
      <c r="X113" s="44"/>
    </row>
    <row r="114" spans="1:24">
      <c r="A114" s="51"/>
      <c r="B114" s="51"/>
      <c r="C114" s="629"/>
      <c r="D114" s="632"/>
      <c r="E114" s="154"/>
      <c r="F114" s="723"/>
      <c r="G114" s="724"/>
      <c r="H114" s="724"/>
      <c r="I114" s="724"/>
      <c r="J114" s="724"/>
      <c r="K114" s="724"/>
      <c r="L114" s="724"/>
      <c r="M114" s="724"/>
      <c r="N114" s="724"/>
      <c r="O114" s="724"/>
      <c r="P114" s="724"/>
      <c r="Q114" s="724"/>
      <c r="R114" s="724"/>
      <c r="S114" s="724"/>
      <c r="T114" s="724"/>
      <c r="U114" s="724"/>
      <c r="V114" s="725"/>
      <c r="W114" s="44"/>
      <c r="X114" s="44"/>
    </row>
    <row r="115" spans="1:24">
      <c r="A115" s="51"/>
      <c r="B115" s="51"/>
      <c r="C115" s="629"/>
      <c r="D115" s="632"/>
      <c r="E115" s="154"/>
      <c r="F115" s="723"/>
      <c r="G115" s="724"/>
      <c r="H115" s="724"/>
      <c r="I115" s="724"/>
      <c r="J115" s="724"/>
      <c r="K115" s="724"/>
      <c r="L115" s="724"/>
      <c r="M115" s="724"/>
      <c r="N115" s="724"/>
      <c r="O115" s="724"/>
      <c r="P115" s="724"/>
      <c r="Q115" s="724"/>
      <c r="R115" s="724"/>
      <c r="S115" s="724"/>
      <c r="T115" s="724"/>
      <c r="U115" s="724"/>
      <c r="V115" s="725"/>
      <c r="W115" s="44"/>
      <c r="X115" s="44"/>
    </row>
    <row r="116" spans="1:24">
      <c r="A116" s="51"/>
      <c r="B116" s="51"/>
      <c r="C116" s="629"/>
      <c r="D116" s="632"/>
      <c r="E116" s="154"/>
      <c r="F116" s="723"/>
      <c r="G116" s="724"/>
      <c r="H116" s="724"/>
      <c r="I116" s="724"/>
      <c r="J116" s="724"/>
      <c r="K116" s="724"/>
      <c r="L116" s="724"/>
      <c r="M116" s="724"/>
      <c r="N116" s="724"/>
      <c r="O116" s="724"/>
      <c r="P116" s="724"/>
      <c r="Q116" s="724"/>
      <c r="R116" s="724"/>
      <c r="S116" s="724"/>
      <c r="T116" s="724"/>
      <c r="U116" s="724"/>
      <c r="V116" s="725"/>
      <c r="W116" s="44"/>
      <c r="X116" s="44"/>
    </row>
    <row r="117" spans="1:24">
      <c r="A117" s="51"/>
      <c r="B117" s="51"/>
      <c r="C117" s="629"/>
      <c r="D117" s="632"/>
      <c r="E117" s="154"/>
      <c r="F117" s="723"/>
      <c r="G117" s="724"/>
      <c r="H117" s="724"/>
      <c r="I117" s="724"/>
      <c r="J117" s="724"/>
      <c r="K117" s="724"/>
      <c r="L117" s="724"/>
      <c r="M117" s="724"/>
      <c r="N117" s="724"/>
      <c r="O117" s="724"/>
      <c r="P117" s="724"/>
      <c r="Q117" s="724"/>
      <c r="R117" s="724"/>
      <c r="S117" s="724"/>
      <c r="T117" s="724"/>
      <c r="U117" s="724"/>
      <c r="V117" s="725"/>
      <c r="W117" s="44"/>
      <c r="X117" s="44"/>
    </row>
    <row r="118" spans="1:24">
      <c r="A118" s="51"/>
      <c r="B118" s="51"/>
      <c r="C118" s="629"/>
      <c r="D118" s="632"/>
      <c r="E118" s="154"/>
      <c r="F118" s="723"/>
      <c r="G118" s="724"/>
      <c r="H118" s="724"/>
      <c r="I118" s="724"/>
      <c r="J118" s="724"/>
      <c r="K118" s="724"/>
      <c r="L118" s="724"/>
      <c r="M118" s="724"/>
      <c r="N118" s="724"/>
      <c r="O118" s="724"/>
      <c r="P118" s="724"/>
      <c r="Q118" s="724"/>
      <c r="R118" s="724"/>
      <c r="S118" s="724"/>
      <c r="T118" s="724"/>
      <c r="U118" s="724"/>
      <c r="V118" s="725"/>
      <c r="W118" s="44"/>
      <c r="X118" s="44"/>
    </row>
    <row r="119" spans="1:24">
      <c r="A119" s="51"/>
      <c r="B119" s="51"/>
      <c r="C119" s="629"/>
      <c r="D119" s="632"/>
      <c r="E119" s="154"/>
      <c r="F119" s="723"/>
      <c r="G119" s="724"/>
      <c r="H119" s="724"/>
      <c r="I119" s="724"/>
      <c r="J119" s="724"/>
      <c r="K119" s="724"/>
      <c r="L119" s="724"/>
      <c r="M119" s="724"/>
      <c r="N119" s="724"/>
      <c r="O119" s="724"/>
      <c r="P119" s="724"/>
      <c r="Q119" s="724"/>
      <c r="R119" s="724"/>
      <c r="S119" s="724"/>
      <c r="T119" s="724"/>
      <c r="U119" s="724"/>
      <c r="V119" s="725"/>
      <c r="W119" s="44"/>
      <c r="X119" s="44"/>
    </row>
    <row r="120" spans="1:24">
      <c r="A120" s="51"/>
      <c r="B120" s="51"/>
      <c r="C120" s="629"/>
      <c r="D120" s="632"/>
      <c r="E120" s="154"/>
      <c r="F120" s="723"/>
      <c r="G120" s="724"/>
      <c r="H120" s="724"/>
      <c r="I120" s="724"/>
      <c r="J120" s="724"/>
      <c r="K120" s="724"/>
      <c r="L120" s="724"/>
      <c r="M120" s="724"/>
      <c r="N120" s="724"/>
      <c r="O120" s="724"/>
      <c r="P120" s="724"/>
      <c r="Q120" s="724"/>
      <c r="R120" s="724"/>
      <c r="S120" s="724"/>
      <c r="T120" s="724"/>
      <c r="U120" s="724"/>
      <c r="V120" s="725"/>
      <c r="W120" s="44"/>
      <c r="X120" s="44"/>
    </row>
    <row r="121" spans="1:24">
      <c r="A121" s="51"/>
      <c r="B121" s="51"/>
      <c r="C121" s="629"/>
      <c r="D121" s="632"/>
      <c r="E121" s="154"/>
      <c r="F121" s="723"/>
      <c r="G121" s="724"/>
      <c r="H121" s="724"/>
      <c r="I121" s="724"/>
      <c r="J121" s="724"/>
      <c r="K121" s="724"/>
      <c r="L121" s="724"/>
      <c r="M121" s="724"/>
      <c r="N121" s="724"/>
      <c r="O121" s="724"/>
      <c r="P121" s="724"/>
      <c r="Q121" s="724"/>
      <c r="R121" s="724"/>
      <c r="S121" s="724"/>
      <c r="T121" s="724"/>
      <c r="U121" s="724"/>
      <c r="V121" s="725"/>
      <c r="W121" s="44"/>
      <c r="X121" s="44"/>
    </row>
    <row r="122" spans="1:24">
      <c r="A122" s="51"/>
      <c r="B122" s="51"/>
      <c r="C122" s="629"/>
      <c r="D122" s="632"/>
      <c r="E122" s="154"/>
      <c r="F122" s="723"/>
      <c r="G122" s="724"/>
      <c r="H122" s="724"/>
      <c r="I122" s="724"/>
      <c r="J122" s="724"/>
      <c r="K122" s="724"/>
      <c r="L122" s="724"/>
      <c r="M122" s="724"/>
      <c r="N122" s="724"/>
      <c r="O122" s="724"/>
      <c r="P122" s="724"/>
      <c r="Q122" s="724"/>
      <c r="R122" s="724"/>
      <c r="S122" s="724"/>
      <c r="T122" s="724"/>
      <c r="U122" s="724"/>
      <c r="V122" s="725"/>
      <c r="W122" s="44"/>
      <c r="X122" s="44"/>
    </row>
    <row r="123" spans="1:24">
      <c r="A123" s="51"/>
      <c r="B123" s="51"/>
      <c r="C123" s="629"/>
      <c r="D123" s="632"/>
      <c r="E123" s="154"/>
      <c r="F123" s="723"/>
      <c r="G123" s="724"/>
      <c r="H123" s="724"/>
      <c r="I123" s="724"/>
      <c r="J123" s="724"/>
      <c r="K123" s="724"/>
      <c r="L123" s="724"/>
      <c r="M123" s="724"/>
      <c r="N123" s="724"/>
      <c r="O123" s="724"/>
      <c r="P123" s="724"/>
      <c r="Q123" s="724"/>
      <c r="R123" s="724"/>
      <c r="S123" s="724"/>
      <c r="T123" s="724"/>
      <c r="U123" s="724"/>
      <c r="V123" s="725"/>
      <c r="W123" s="44"/>
      <c r="X123" s="44"/>
    </row>
    <row r="124" spans="1:24">
      <c r="A124" s="51"/>
      <c r="B124" s="51"/>
      <c r="C124" s="629"/>
      <c r="D124" s="632"/>
      <c r="E124" s="154"/>
      <c r="F124" s="723"/>
      <c r="G124" s="724"/>
      <c r="H124" s="724"/>
      <c r="I124" s="724"/>
      <c r="J124" s="724"/>
      <c r="K124" s="724"/>
      <c r="L124" s="724"/>
      <c r="M124" s="724"/>
      <c r="N124" s="724"/>
      <c r="O124" s="724"/>
      <c r="P124" s="724"/>
      <c r="Q124" s="724"/>
      <c r="R124" s="724"/>
      <c r="S124" s="724"/>
      <c r="T124" s="724"/>
      <c r="U124" s="724"/>
      <c r="V124" s="725"/>
      <c r="W124" s="44"/>
      <c r="X124" s="44"/>
    </row>
    <row r="125" spans="1:24">
      <c r="A125" s="51"/>
      <c r="B125" s="51"/>
      <c r="C125" s="630"/>
      <c r="D125" s="633"/>
      <c r="E125" s="154"/>
      <c r="F125" s="726"/>
      <c r="G125" s="727"/>
      <c r="H125" s="727"/>
      <c r="I125" s="727"/>
      <c r="J125" s="727"/>
      <c r="K125" s="727"/>
      <c r="L125" s="727"/>
      <c r="M125" s="727"/>
      <c r="N125" s="727"/>
      <c r="O125" s="727"/>
      <c r="P125" s="727"/>
      <c r="Q125" s="727"/>
      <c r="R125" s="727"/>
      <c r="S125" s="727"/>
      <c r="T125" s="727"/>
      <c r="U125" s="727"/>
      <c r="V125" s="728"/>
      <c r="W125" s="44"/>
      <c r="X125" s="44"/>
    </row>
    <row r="126" spans="1:24" ht="9" customHeight="1" thickBot="1">
      <c r="A126" s="51"/>
      <c r="B126" s="70"/>
      <c r="C126" s="71"/>
      <c r="D126" s="71"/>
      <c r="E126" s="156"/>
      <c r="F126" s="207"/>
      <c r="G126" s="207"/>
      <c r="H126" s="207"/>
      <c r="I126" s="207"/>
      <c r="J126" s="207"/>
      <c r="K126" s="207"/>
      <c r="L126" s="207"/>
      <c r="M126" s="207"/>
      <c r="N126" s="207"/>
      <c r="O126" s="207"/>
      <c r="P126" s="207"/>
      <c r="Q126" s="207"/>
      <c r="R126" s="207"/>
      <c r="S126" s="207"/>
      <c r="T126" s="207"/>
      <c r="U126" s="207"/>
      <c r="V126" s="207"/>
      <c r="W126" s="48"/>
      <c r="X126" s="44"/>
    </row>
    <row r="127" spans="1:24" ht="13.5" thickBot="1">
      <c r="A127" s="70"/>
      <c r="B127" s="47"/>
      <c r="C127" s="71"/>
      <c r="D127" s="71"/>
      <c r="E127" s="156"/>
      <c r="F127" s="207"/>
      <c r="G127" s="207"/>
      <c r="H127" s="207"/>
      <c r="I127" s="207"/>
      <c r="J127" s="207"/>
      <c r="K127" s="207"/>
      <c r="L127" s="207"/>
      <c r="M127" s="207"/>
      <c r="N127" s="207"/>
      <c r="O127" s="207"/>
      <c r="P127" s="207"/>
      <c r="Q127" s="207"/>
      <c r="R127" s="207"/>
      <c r="S127" s="207"/>
      <c r="T127" s="207"/>
      <c r="U127" s="207"/>
      <c r="V127" s="207"/>
      <c r="W127" s="47"/>
      <c r="X127" s="48"/>
    </row>
    <row r="128" spans="1:24" ht="13.5" thickBot="1">
      <c r="A128" s="51"/>
      <c r="B128" s="9"/>
      <c r="C128" s="52"/>
      <c r="D128" s="52"/>
      <c r="E128" s="154"/>
      <c r="F128" s="619"/>
      <c r="G128" s="619"/>
      <c r="H128" s="619"/>
      <c r="I128" s="619"/>
      <c r="J128" s="619"/>
      <c r="K128" s="619"/>
      <c r="L128" s="619"/>
      <c r="M128" s="619"/>
      <c r="N128" s="619"/>
      <c r="O128" s="619"/>
      <c r="P128" s="619"/>
      <c r="Q128" s="619"/>
      <c r="R128" s="619"/>
      <c r="S128" s="619"/>
      <c r="T128" s="619"/>
      <c r="U128" s="619"/>
      <c r="V128" s="619"/>
      <c r="W128" s="9"/>
      <c r="X128" s="44"/>
    </row>
    <row r="129" spans="1:24" ht="16.5" thickBot="1">
      <c r="A129" s="51"/>
      <c r="B129" s="9"/>
      <c r="C129" s="712" t="s">
        <v>158</v>
      </c>
      <c r="D129" s="713"/>
      <c r="E129" s="713"/>
      <c r="F129" s="713"/>
      <c r="G129" s="713"/>
      <c r="H129" s="713"/>
      <c r="I129" s="713"/>
      <c r="J129" s="713"/>
      <c r="K129" s="713"/>
      <c r="L129" s="713"/>
      <c r="M129" s="713"/>
      <c r="N129" s="713"/>
      <c r="O129" s="713"/>
      <c r="P129" s="713"/>
      <c r="Q129" s="713"/>
      <c r="R129" s="713"/>
      <c r="S129" s="713"/>
      <c r="T129" s="713"/>
      <c r="U129" s="713"/>
      <c r="V129" s="713"/>
      <c r="W129" s="713"/>
      <c r="X129" s="714"/>
    </row>
    <row r="130" spans="1:24" ht="16.5" thickBot="1">
      <c r="A130" s="51"/>
      <c r="B130" s="9"/>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3"/>
    </row>
    <row r="131" spans="1:24" ht="15.75">
      <c r="A131" s="51"/>
      <c r="B131" s="49"/>
      <c r="C131" s="203"/>
      <c r="D131" s="203"/>
      <c r="E131" s="203"/>
      <c r="F131" s="203"/>
      <c r="G131" s="203"/>
      <c r="H131" s="203"/>
      <c r="I131" s="203"/>
      <c r="J131" s="203"/>
      <c r="K131" s="203"/>
      <c r="L131" s="203"/>
      <c r="M131" s="203"/>
      <c r="N131" s="203"/>
      <c r="O131" s="203"/>
      <c r="P131" s="203"/>
      <c r="Q131" s="203"/>
      <c r="R131" s="203"/>
      <c r="S131" s="203"/>
      <c r="T131" s="203"/>
      <c r="U131" s="203"/>
      <c r="V131" s="203"/>
      <c r="W131" s="204"/>
      <c r="X131" s="133"/>
    </row>
    <row r="132" spans="1:24" ht="12.75" customHeight="1">
      <c r="A132" s="51"/>
      <c r="B132" s="51"/>
      <c r="C132" s="769" t="s">
        <v>243</v>
      </c>
      <c r="D132" s="52"/>
      <c r="E132" s="75"/>
      <c r="F132" s="720"/>
      <c r="G132" s="721"/>
      <c r="H132" s="721"/>
      <c r="I132" s="721"/>
      <c r="J132" s="721"/>
      <c r="K132" s="721"/>
      <c r="L132" s="721"/>
      <c r="M132" s="721"/>
      <c r="N132" s="721"/>
      <c r="O132" s="721"/>
      <c r="P132" s="721"/>
      <c r="Q132" s="721"/>
      <c r="R132" s="721"/>
      <c r="S132" s="721"/>
      <c r="T132" s="721"/>
      <c r="U132" s="721"/>
      <c r="V132" s="722"/>
      <c r="W132" s="44"/>
      <c r="X132" s="44"/>
    </row>
    <row r="133" spans="1:24">
      <c r="A133" s="51"/>
      <c r="B133" s="51"/>
      <c r="C133" s="769"/>
      <c r="D133" s="52"/>
      <c r="E133" s="205"/>
      <c r="F133" s="723"/>
      <c r="G133" s="724"/>
      <c r="H133" s="724"/>
      <c r="I133" s="724"/>
      <c r="J133" s="724"/>
      <c r="K133" s="724"/>
      <c r="L133" s="724"/>
      <c r="M133" s="724"/>
      <c r="N133" s="724"/>
      <c r="O133" s="724"/>
      <c r="P133" s="724"/>
      <c r="Q133" s="724"/>
      <c r="R133" s="724"/>
      <c r="S133" s="724"/>
      <c r="T133" s="724"/>
      <c r="U133" s="724"/>
      <c r="V133" s="725"/>
      <c r="W133" s="44"/>
      <c r="X133" s="44"/>
    </row>
    <row r="134" spans="1:24">
      <c r="A134" s="51"/>
      <c r="B134" s="51"/>
      <c r="C134" s="769"/>
      <c r="D134" s="52"/>
      <c r="E134" s="205"/>
      <c r="F134" s="723"/>
      <c r="G134" s="724"/>
      <c r="H134" s="724"/>
      <c r="I134" s="724"/>
      <c r="J134" s="724"/>
      <c r="K134" s="724"/>
      <c r="L134" s="724"/>
      <c r="M134" s="724"/>
      <c r="N134" s="724"/>
      <c r="O134" s="724"/>
      <c r="P134" s="724"/>
      <c r="Q134" s="724"/>
      <c r="R134" s="724"/>
      <c r="S134" s="724"/>
      <c r="T134" s="724"/>
      <c r="U134" s="724"/>
      <c r="V134" s="725"/>
      <c r="W134" s="44"/>
      <c r="X134" s="44"/>
    </row>
    <row r="135" spans="1:24">
      <c r="A135" s="51"/>
      <c r="B135" s="51"/>
      <c r="C135" s="769"/>
      <c r="D135" s="52"/>
      <c r="E135" s="205"/>
      <c r="F135" s="723"/>
      <c r="G135" s="724"/>
      <c r="H135" s="724"/>
      <c r="I135" s="724"/>
      <c r="J135" s="724"/>
      <c r="K135" s="724"/>
      <c r="L135" s="724"/>
      <c r="M135" s="724"/>
      <c r="N135" s="724"/>
      <c r="O135" s="724"/>
      <c r="P135" s="724"/>
      <c r="Q135" s="724"/>
      <c r="R135" s="724"/>
      <c r="S135" s="724"/>
      <c r="T135" s="724"/>
      <c r="U135" s="724"/>
      <c r="V135" s="725"/>
      <c r="W135" s="44"/>
      <c r="X135" s="44"/>
    </row>
    <row r="136" spans="1:24">
      <c r="A136" s="51"/>
      <c r="B136" s="51"/>
      <c r="C136" s="769"/>
      <c r="D136" s="52"/>
      <c r="E136" s="205"/>
      <c r="F136" s="723"/>
      <c r="G136" s="724"/>
      <c r="H136" s="724"/>
      <c r="I136" s="724"/>
      <c r="J136" s="724"/>
      <c r="K136" s="724"/>
      <c r="L136" s="724"/>
      <c r="M136" s="724"/>
      <c r="N136" s="724"/>
      <c r="O136" s="724"/>
      <c r="P136" s="724"/>
      <c r="Q136" s="724"/>
      <c r="R136" s="724"/>
      <c r="S136" s="724"/>
      <c r="T136" s="724"/>
      <c r="U136" s="724"/>
      <c r="V136" s="725"/>
      <c r="W136" s="44"/>
      <c r="X136" s="44"/>
    </row>
    <row r="137" spans="1:24">
      <c r="A137" s="51"/>
      <c r="B137" s="51"/>
      <c r="C137" s="769"/>
      <c r="D137" s="52"/>
      <c r="E137" s="205"/>
      <c r="F137" s="723"/>
      <c r="G137" s="724"/>
      <c r="H137" s="724"/>
      <c r="I137" s="724"/>
      <c r="J137" s="724"/>
      <c r="K137" s="724"/>
      <c r="L137" s="724"/>
      <c r="M137" s="724"/>
      <c r="N137" s="724"/>
      <c r="O137" s="724"/>
      <c r="P137" s="724"/>
      <c r="Q137" s="724"/>
      <c r="R137" s="724"/>
      <c r="S137" s="724"/>
      <c r="T137" s="724"/>
      <c r="U137" s="724"/>
      <c r="V137" s="725"/>
      <c r="W137" s="44"/>
      <c r="X137" s="44"/>
    </row>
    <row r="138" spans="1:24">
      <c r="A138" s="51"/>
      <c r="B138" s="51"/>
      <c r="C138" s="769"/>
      <c r="D138" s="52"/>
      <c r="E138" s="205"/>
      <c r="F138" s="723"/>
      <c r="G138" s="724"/>
      <c r="H138" s="724"/>
      <c r="I138" s="724"/>
      <c r="J138" s="724"/>
      <c r="K138" s="724"/>
      <c r="L138" s="724"/>
      <c r="M138" s="724"/>
      <c r="N138" s="724"/>
      <c r="O138" s="724"/>
      <c r="P138" s="724"/>
      <c r="Q138" s="724"/>
      <c r="R138" s="724"/>
      <c r="S138" s="724"/>
      <c r="T138" s="724"/>
      <c r="U138" s="724"/>
      <c r="V138" s="725"/>
      <c r="W138" s="44"/>
      <c r="X138" s="44"/>
    </row>
    <row r="139" spans="1:24">
      <c r="A139" s="51"/>
      <c r="B139" s="51"/>
      <c r="C139" s="769"/>
      <c r="D139" s="52"/>
      <c r="E139" s="205"/>
      <c r="F139" s="723"/>
      <c r="G139" s="724"/>
      <c r="H139" s="724"/>
      <c r="I139" s="724"/>
      <c r="J139" s="724"/>
      <c r="K139" s="724"/>
      <c r="L139" s="724"/>
      <c r="M139" s="724"/>
      <c r="N139" s="724"/>
      <c r="O139" s="724"/>
      <c r="P139" s="724"/>
      <c r="Q139" s="724"/>
      <c r="R139" s="724"/>
      <c r="S139" s="724"/>
      <c r="T139" s="724"/>
      <c r="U139" s="724"/>
      <c r="V139" s="725"/>
      <c r="W139" s="44"/>
      <c r="X139" s="44"/>
    </row>
    <row r="140" spans="1:24">
      <c r="A140" s="51"/>
      <c r="B140" s="51"/>
      <c r="C140" s="769"/>
      <c r="D140" s="52"/>
      <c r="E140" s="205"/>
      <c r="F140" s="723"/>
      <c r="G140" s="724"/>
      <c r="H140" s="724"/>
      <c r="I140" s="724"/>
      <c r="J140" s="724"/>
      <c r="K140" s="724"/>
      <c r="L140" s="724"/>
      <c r="M140" s="724"/>
      <c r="N140" s="724"/>
      <c r="O140" s="724"/>
      <c r="P140" s="724"/>
      <c r="Q140" s="724"/>
      <c r="R140" s="724"/>
      <c r="S140" s="724"/>
      <c r="T140" s="724"/>
      <c r="U140" s="724"/>
      <c r="V140" s="725"/>
      <c r="W140" s="54"/>
      <c r="X140" s="44"/>
    </row>
    <row r="141" spans="1:24">
      <c r="A141" s="51"/>
      <c r="B141" s="51"/>
      <c r="C141" s="769"/>
      <c r="D141" s="52"/>
      <c r="E141" s="154"/>
      <c r="F141" s="723"/>
      <c r="G141" s="724"/>
      <c r="H141" s="724"/>
      <c r="I141" s="724"/>
      <c r="J141" s="724"/>
      <c r="K141" s="724"/>
      <c r="L141" s="724"/>
      <c r="M141" s="724"/>
      <c r="N141" s="724"/>
      <c r="O141" s="724"/>
      <c r="P141" s="724"/>
      <c r="Q141" s="724"/>
      <c r="R141" s="724"/>
      <c r="S141" s="724"/>
      <c r="T141" s="724"/>
      <c r="U141" s="724"/>
      <c r="V141" s="725"/>
      <c r="W141" s="44"/>
      <c r="X141" s="44"/>
    </row>
    <row r="142" spans="1:24">
      <c r="A142" s="51"/>
      <c r="B142" s="51"/>
      <c r="C142" s="769"/>
      <c r="D142" s="52"/>
      <c r="E142" s="154"/>
      <c r="F142" s="723"/>
      <c r="G142" s="724"/>
      <c r="H142" s="724"/>
      <c r="I142" s="724"/>
      <c r="J142" s="724"/>
      <c r="K142" s="724"/>
      <c r="L142" s="724"/>
      <c r="M142" s="724"/>
      <c r="N142" s="724"/>
      <c r="O142" s="724"/>
      <c r="P142" s="724"/>
      <c r="Q142" s="724"/>
      <c r="R142" s="724"/>
      <c r="S142" s="724"/>
      <c r="T142" s="724"/>
      <c r="U142" s="724"/>
      <c r="V142" s="725"/>
      <c r="W142" s="44"/>
      <c r="X142" s="44"/>
    </row>
    <row r="143" spans="1:24">
      <c r="A143" s="51"/>
      <c r="B143" s="51"/>
      <c r="C143" s="769"/>
      <c r="D143" s="52"/>
      <c r="E143" s="154"/>
      <c r="F143" s="723"/>
      <c r="G143" s="724"/>
      <c r="H143" s="724"/>
      <c r="I143" s="724"/>
      <c r="J143" s="724"/>
      <c r="K143" s="724"/>
      <c r="L143" s="724"/>
      <c r="M143" s="724"/>
      <c r="N143" s="724"/>
      <c r="O143" s="724"/>
      <c r="P143" s="724"/>
      <c r="Q143" s="724"/>
      <c r="R143" s="724"/>
      <c r="S143" s="724"/>
      <c r="T143" s="724"/>
      <c r="U143" s="724"/>
      <c r="V143" s="725"/>
      <c r="W143" s="44"/>
      <c r="X143" s="44"/>
    </row>
    <row r="144" spans="1:24">
      <c r="A144" s="51"/>
      <c r="B144" s="51"/>
      <c r="C144" s="769"/>
      <c r="D144" s="52"/>
      <c r="E144" s="154"/>
      <c r="F144" s="723"/>
      <c r="G144" s="724"/>
      <c r="H144" s="724"/>
      <c r="I144" s="724"/>
      <c r="J144" s="724"/>
      <c r="K144" s="724"/>
      <c r="L144" s="724"/>
      <c r="M144" s="724"/>
      <c r="N144" s="724"/>
      <c r="O144" s="724"/>
      <c r="P144" s="724"/>
      <c r="Q144" s="724"/>
      <c r="R144" s="724"/>
      <c r="S144" s="724"/>
      <c r="T144" s="724"/>
      <c r="U144" s="724"/>
      <c r="V144" s="725"/>
      <c r="W144" s="44"/>
      <c r="X144" s="44"/>
    </row>
    <row r="145" spans="1:24">
      <c r="A145" s="51"/>
      <c r="B145" s="51"/>
      <c r="C145" s="769"/>
      <c r="D145" s="52"/>
      <c r="E145" s="154"/>
      <c r="F145" s="723"/>
      <c r="G145" s="724"/>
      <c r="H145" s="724"/>
      <c r="I145" s="724"/>
      <c r="J145" s="724"/>
      <c r="K145" s="724"/>
      <c r="L145" s="724"/>
      <c r="M145" s="724"/>
      <c r="N145" s="724"/>
      <c r="O145" s="724"/>
      <c r="P145" s="724"/>
      <c r="Q145" s="724"/>
      <c r="R145" s="724"/>
      <c r="S145" s="724"/>
      <c r="T145" s="724"/>
      <c r="U145" s="724"/>
      <c r="V145" s="725"/>
      <c r="W145" s="44"/>
      <c r="X145" s="44"/>
    </row>
    <row r="146" spans="1:24">
      <c r="A146" s="51"/>
      <c r="B146" s="51"/>
      <c r="C146" s="769"/>
      <c r="D146" s="52"/>
      <c r="E146" s="154"/>
      <c r="F146" s="723"/>
      <c r="G146" s="724"/>
      <c r="H146" s="724"/>
      <c r="I146" s="724"/>
      <c r="J146" s="724"/>
      <c r="K146" s="724"/>
      <c r="L146" s="724"/>
      <c r="M146" s="724"/>
      <c r="N146" s="724"/>
      <c r="O146" s="724"/>
      <c r="P146" s="724"/>
      <c r="Q146" s="724"/>
      <c r="R146" s="724"/>
      <c r="S146" s="724"/>
      <c r="T146" s="724"/>
      <c r="U146" s="724"/>
      <c r="V146" s="725"/>
      <c r="W146" s="44"/>
      <c r="X146" s="44"/>
    </row>
    <row r="147" spans="1:24">
      <c r="A147" s="51"/>
      <c r="B147" s="51"/>
      <c r="C147" s="769"/>
      <c r="D147" s="52"/>
      <c r="E147" s="154"/>
      <c r="F147" s="723"/>
      <c r="G147" s="724"/>
      <c r="H147" s="724"/>
      <c r="I147" s="724"/>
      <c r="J147" s="724"/>
      <c r="K147" s="724"/>
      <c r="L147" s="724"/>
      <c r="M147" s="724"/>
      <c r="N147" s="724"/>
      <c r="O147" s="724"/>
      <c r="P147" s="724"/>
      <c r="Q147" s="724"/>
      <c r="R147" s="724"/>
      <c r="S147" s="724"/>
      <c r="T147" s="724"/>
      <c r="U147" s="724"/>
      <c r="V147" s="725"/>
      <c r="W147" s="44"/>
      <c r="X147" s="44"/>
    </row>
    <row r="148" spans="1:24">
      <c r="A148" s="51"/>
      <c r="B148" s="51"/>
      <c r="C148" s="769"/>
      <c r="D148" s="52"/>
      <c r="E148" s="154"/>
      <c r="F148" s="723"/>
      <c r="G148" s="724"/>
      <c r="H148" s="724"/>
      <c r="I148" s="724"/>
      <c r="J148" s="724"/>
      <c r="K148" s="724"/>
      <c r="L148" s="724"/>
      <c r="M148" s="724"/>
      <c r="N148" s="724"/>
      <c r="O148" s="724"/>
      <c r="P148" s="724"/>
      <c r="Q148" s="724"/>
      <c r="R148" s="724"/>
      <c r="S148" s="724"/>
      <c r="T148" s="724"/>
      <c r="U148" s="724"/>
      <c r="V148" s="725"/>
      <c r="W148" s="44"/>
      <c r="X148" s="44"/>
    </row>
    <row r="149" spans="1:24">
      <c r="A149" s="51"/>
      <c r="B149" s="51"/>
      <c r="C149" s="769"/>
      <c r="D149" s="52"/>
      <c r="E149" s="154"/>
      <c r="F149" s="723"/>
      <c r="G149" s="724"/>
      <c r="H149" s="724"/>
      <c r="I149" s="724"/>
      <c r="J149" s="724"/>
      <c r="K149" s="724"/>
      <c r="L149" s="724"/>
      <c r="M149" s="724"/>
      <c r="N149" s="724"/>
      <c r="O149" s="724"/>
      <c r="P149" s="724"/>
      <c r="Q149" s="724"/>
      <c r="R149" s="724"/>
      <c r="S149" s="724"/>
      <c r="T149" s="724"/>
      <c r="U149" s="724"/>
      <c r="V149" s="725"/>
      <c r="W149" s="44"/>
      <c r="X149" s="44"/>
    </row>
    <row r="150" spans="1:24">
      <c r="A150" s="51"/>
      <c r="B150" s="51"/>
      <c r="C150" s="769"/>
      <c r="D150" s="52"/>
      <c r="E150" s="154"/>
      <c r="F150" s="723"/>
      <c r="G150" s="724"/>
      <c r="H150" s="724"/>
      <c r="I150" s="724"/>
      <c r="J150" s="724"/>
      <c r="K150" s="724"/>
      <c r="L150" s="724"/>
      <c r="M150" s="724"/>
      <c r="N150" s="724"/>
      <c r="O150" s="724"/>
      <c r="P150" s="724"/>
      <c r="Q150" s="724"/>
      <c r="R150" s="724"/>
      <c r="S150" s="724"/>
      <c r="T150" s="724"/>
      <c r="U150" s="724"/>
      <c r="V150" s="725"/>
      <c r="W150" s="44"/>
      <c r="X150" s="44"/>
    </row>
    <row r="151" spans="1:24">
      <c r="A151" s="51"/>
      <c r="B151" s="51"/>
      <c r="C151" s="769"/>
      <c r="D151" s="52"/>
      <c r="E151" s="154"/>
      <c r="F151" s="723"/>
      <c r="G151" s="724"/>
      <c r="H151" s="724"/>
      <c r="I151" s="724"/>
      <c r="J151" s="724"/>
      <c r="K151" s="724"/>
      <c r="L151" s="724"/>
      <c r="M151" s="724"/>
      <c r="N151" s="724"/>
      <c r="O151" s="724"/>
      <c r="P151" s="724"/>
      <c r="Q151" s="724"/>
      <c r="R151" s="724"/>
      <c r="S151" s="724"/>
      <c r="T151" s="724"/>
      <c r="U151" s="724"/>
      <c r="V151" s="725"/>
      <c r="W151" s="44"/>
      <c r="X151" s="44"/>
    </row>
    <row r="152" spans="1:24">
      <c r="A152" s="51"/>
      <c r="B152" s="51"/>
      <c r="C152" s="769"/>
      <c r="D152" s="52"/>
      <c r="E152" s="154"/>
      <c r="F152" s="723"/>
      <c r="G152" s="724"/>
      <c r="H152" s="724"/>
      <c r="I152" s="724"/>
      <c r="J152" s="724"/>
      <c r="K152" s="724"/>
      <c r="L152" s="724"/>
      <c r="M152" s="724"/>
      <c r="N152" s="724"/>
      <c r="O152" s="724"/>
      <c r="P152" s="724"/>
      <c r="Q152" s="724"/>
      <c r="R152" s="724"/>
      <c r="S152" s="724"/>
      <c r="T152" s="724"/>
      <c r="U152" s="724"/>
      <c r="V152" s="725"/>
      <c r="W152" s="44"/>
      <c r="X152" s="44"/>
    </row>
    <row r="153" spans="1:24">
      <c r="A153" s="51"/>
      <c r="B153" s="51"/>
      <c r="C153" s="769"/>
      <c r="D153" s="52"/>
      <c r="E153" s="154"/>
      <c r="F153" s="723"/>
      <c r="G153" s="724"/>
      <c r="H153" s="724"/>
      <c r="I153" s="724"/>
      <c r="J153" s="724"/>
      <c r="K153" s="724"/>
      <c r="L153" s="724"/>
      <c r="M153" s="724"/>
      <c r="N153" s="724"/>
      <c r="O153" s="724"/>
      <c r="P153" s="724"/>
      <c r="Q153" s="724"/>
      <c r="R153" s="724"/>
      <c r="S153" s="724"/>
      <c r="T153" s="724"/>
      <c r="U153" s="724"/>
      <c r="V153" s="725"/>
      <c r="W153" s="44"/>
      <c r="X153" s="44"/>
    </row>
    <row r="154" spans="1:24">
      <c r="A154" s="51"/>
      <c r="B154" s="51"/>
      <c r="C154" s="769"/>
      <c r="D154" s="52"/>
      <c r="E154" s="154"/>
      <c r="F154" s="723"/>
      <c r="G154" s="724"/>
      <c r="H154" s="724"/>
      <c r="I154" s="724"/>
      <c r="J154" s="724"/>
      <c r="K154" s="724"/>
      <c r="L154" s="724"/>
      <c r="M154" s="724"/>
      <c r="N154" s="724"/>
      <c r="O154" s="724"/>
      <c r="P154" s="724"/>
      <c r="Q154" s="724"/>
      <c r="R154" s="724"/>
      <c r="S154" s="724"/>
      <c r="T154" s="724"/>
      <c r="U154" s="724"/>
      <c r="V154" s="725"/>
      <c r="W154" s="44"/>
      <c r="X154" s="44"/>
    </row>
    <row r="155" spans="1:24">
      <c r="A155" s="51"/>
      <c r="B155" s="51"/>
      <c r="C155" s="769"/>
      <c r="D155" s="52"/>
      <c r="E155" s="154"/>
      <c r="F155" s="723"/>
      <c r="G155" s="724"/>
      <c r="H155" s="724"/>
      <c r="I155" s="724"/>
      <c r="J155" s="724"/>
      <c r="K155" s="724"/>
      <c r="L155" s="724"/>
      <c r="M155" s="724"/>
      <c r="N155" s="724"/>
      <c r="O155" s="724"/>
      <c r="P155" s="724"/>
      <c r="Q155" s="724"/>
      <c r="R155" s="724"/>
      <c r="S155" s="724"/>
      <c r="T155" s="724"/>
      <c r="U155" s="724"/>
      <c r="V155" s="725"/>
      <c r="W155" s="44"/>
      <c r="X155" s="44"/>
    </row>
    <row r="156" spans="1:24">
      <c r="A156" s="51"/>
      <c r="B156" s="51"/>
      <c r="C156" s="769"/>
      <c r="D156" s="52"/>
      <c r="E156" s="154"/>
      <c r="F156" s="723"/>
      <c r="G156" s="724"/>
      <c r="H156" s="724"/>
      <c r="I156" s="724"/>
      <c r="J156" s="724"/>
      <c r="K156" s="724"/>
      <c r="L156" s="724"/>
      <c r="M156" s="724"/>
      <c r="N156" s="724"/>
      <c r="O156" s="724"/>
      <c r="P156" s="724"/>
      <c r="Q156" s="724"/>
      <c r="R156" s="724"/>
      <c r="S156" s="724"/>
      <c r="T156" s="724"/>
      <c r="U156" s="724"/>
      <c r="V156" s="725"/>
      <c r="W156" s="44"/>
      <c r="X156" s="44"/>
    </row>
    <row r="157" spans="1:24">
      <c r="A157" s="51"/>
      <c r="B157" s="51"/>
      <c r="C157" s="769"/>
      <c r="D157" s="52"/>
      <c r="E157" s="154"/>
      <c r="F157" s="723"/>
      <c r="G157" s="724"/>
      <c r="H157" s="724"/>
      <c r="I157" s="724"/>
      <c r="J157" s="724"/>
      <c r="K157" s="724"/>
      <c r="L157" s="724"/>
      <c r="M157" s="724"/>
      <c r="N157" s="724"/>
      <c r="O157" s="724"/>
      <c r="P157" s="724"/>
      <c r="Q157" s="724"/>
      <c r="R157" s="724"/>
      <c r="S157" s="724"/>
      <c r="T157" s="724"/>
      <c r="U157" s="724"/>
      <c r="V157" s="725"/>
      <c r="W157" s="44"/>
      <c r="X157" s="44"/>
    </row>
    <row r="158" spans="1:24">
      <c r="A158" s="51"/>
      <c r="B158" s="51"/>
      <c r="C158" s="769"/>
      <c r="D158" s="52"/>
      <c r="E158" s="154"/>
      <c r="F158" s="723"/>
      <c r="G158" s="724"/>
      <c r="H158" s="724"/>
      <c r="I158" s="724"/>
      <c r="J158" s="724"/>
      <c r="K158" s="724"/>
      <c r="L158" s="724"/>
      <c r="M158" s="724"/>
      <c r="N158" s="724"/>
      <c r="O158" s="724"/>
      <c r="P158" s="724"/>
      <c r="Q158" s="724"/>
      <c r="R158" s="724"/>
      <c r="S158" s="724"/>
      <c r="T158" s="724"/>
      <c r="U158" s="724"/>
      <c r="V158" s="725"/>
      <c r="W158" s="44"/>
      <c r="X158" s="44"/>
    </row>
    <row r="159" spans="1:24">
      <c r="A159" s="51"/>
      <c r="B159" s="51"/>
      <c r="C159" s="769"/>
      <c r="D159" s="52"/>
      <c r="E159" s="154"/>
      <c r="F159" s="723"/>
      <c r="G159" s="724"/>
      <c r="H159" s="724"/>
      <c r="I159" s="724"/>
      <c r="J159" s="724"/>
      <c r="K159" s="724"/>
      <c r="L159" s="724"/>
      <c r="M159" s="724"/>
      <c r="N159" s="724"/>
      <c r="O159" s="724"/>
      <c r="P159" s="724"/>
      <c r="Q159" s="724"/>
      <c r="R159" s="724"/>
      <c r="S159" s="724"/>
      <c r="T159" s="724"/>
      <c r="U159" s="724"/>
      <c r="V159" s="725"/>
      <c r="W159" s="44"/>
      <c r="X159" s="44"/>
    </row>
    <row r="160" spans="1:24">
      <c r="A160" s="51"/>
      <c r="B160" s="51"/>
      <c r="C160" s="769"/>
      <c r="D160" s="52"/>
      <c r="E160" s="154"/>
      <c r="F160" s="723"/>
      <c r="G160" s="724"/>
      <c r="H160" s="724"/>
      <c r="I160" s="724"/>
      <c r="J160" s="724"/>
      <c r="K160" s="724"/>
      <c r="L160" s="724"/>
      <c r="M160" s="724"/>
      <c r="N160" s="724"/>
      <c r="O160" s="724"/>
      <c r="P160" s="724"/>
      <c r="Q160" s="724"/>
      <c r="R160" s="724"/>
      <c r="S160" s="724"/>
      <c r="T160" s="724"/>
      <c r="U160" s="724"/>
      <c r="V160" s="725"/>
      <c r="W160" s="44"/>
      <c r="X160" s="44"/>
    </row>
    <row r="161" spans="1:24">
      <c r="A161" s="51"/>
      <c r="B161" s="51"/>
      <c r="C161" s="769"/>
      <c r="D161" s="52"/>
      <c r="E161" s="154"/>
      <c r="F161" s="723"/>
      <c r="G161" s="724"/>
      <c r="H161" s="724"/>
      <c r="I161" s="724"/>
      <c r="J161" s="724"/>
      <c r="K161" s="724"/>
      <c r="L161" s="724"/>
      <c r="M161" s="724"/>
      <c r="N161" s="724"/>
      <c r="O161" s="724"/>
      <c r="P161" s="724"/>
      <c r="Q161" s="724"/>
      <c r="R161" s="724"/>
      <c r="S161" s="724"/>
      <c r="T161" s="724"/>
      <c r="U161" s="724"/>
      <c r="V161" s="725"/>
      <c r="W161" s="44"/>
      <c r="X161" s="44"/>
    </row>
    <row r="162" spans="1:24">
      <c r="A162" s="51"/>
      <c r="B162" s="51"/>
      <c r="C162" s="769"/>
      <c r="D162" s="52"/>
      <c r="E162" s="154"/>
      <c r="F162" s="723"/>
      <c r="G162" s="724"/>
      <c r="H162" s="724"/>
      <c r="I162" s="724"/>
      <c r="J162" s="724"/>
      <c r="K162" s="724"/>
      <c r="L162" s="724"/>
      <c r="M162" s="724"/>
      <c r="N162" s="724"/>
      <c r="O162" s="724"/>
      <c r="P162" s="724"/>
      <c r="Q162" s="724"/>
      <c r="R162" s="724"/>
      <c r="S162" s="724"/>
      <c r="T162" s="724"/>
      <c r="U162" s="724"/>
      <c r="V162" s="725"/>
      <c r="W162" s="44"/>
      <c r="X162" s="44"/>
    </row>
    <row r="163" spans="1:24">
      <c r="A163" s="51"/>
      <c r="B163" s="51"/>
      <c r="C163" s="769"/>
      <c r="D163" s="52"/>
      <c r="E163" s="154"/>
      <c r="F163" s="723"/>
      <c r="G163" s="724"/>
      <c r="H163" s="724"/>
      <c r="I163" s="724"/>
      <c r="J163" s="724"/>
      <c r="K163" s="724"/>
      <c r="L163" s="724"/>
      <c r="M163" s="724"/>
      <c r="N163" s="724"/>
      <c r="O163" s="724"/>
      <c r="P163" s="724"/>
      <c r="Q163" s="724"/>
      <c r="R163" s="724"/>
      <c r="S163" s="724"/>
      <c r="T163" s="724"/>
      <c r="U163" s="724"/>
      <c r="V163" s="725"/>
      <c r="W163" s="44"/>
      <c r="X163" s="44"/>
    </row>
    <row r="164" spans="1:24">
      <c r="A164" s="51"/>
      <c r="B164" s="51"/>
      <c r="C164" s="769"/>
      <c r="D164" s="52"/>
      <c r="E164" s="154"/>
      <c r="F164" s="723"/>
      <c r="G164" s="724"/>
      <c r="H164" s="724"/>
      <c r="I164" s="724"/>
      <c r="J164" s="724"/>
      <c r="K164" s="724"/>
      <c r="L164" s="724"/>
      <c r="M164" s="724"/>
      <c r="N164" s="724"/>
      <c r="O164" s="724"/>
      <c r="P164" s="724"/>
      <c r="Q164" s="724"/>
      <c r="R164" s="724"/>
      <c r="S164" s="724"/>
      <c r="T164" s="724"/>
      <c r="U164" s="724"/>
      <c r="V164" s="725"/>
      <c r="W164" s="44"/>
      <c r="X164" s="44"/>
    </row>
    <row r="165" spans="1:24">
      <c r="A165" s="51"/>
      <c r="B165" s="51"/>
      <c r="C165" s="769"/>
      <c r="D165" s="52"/>
      <c r="E165" s="154"/>
      <c r="F165" s="723"/>
      <c r="G165" s="724"/>
      <c r="H165" s="724"/>
      <c r="I165" s="724"/>
      <c r="J165" s="724"/>
      <c r="K165" s="724"/>
      <c r="L165" s="724"/>
      <c r="M165" s="724"/>
      <c r="N165" s="724"/>
      <c r="O165" s="724"/>
      <c r="P165" s="724"/>
      <c r="Q165" s="724"/>
      <c r="R165" s="724"/>
      <c r="S165" s="724"/>
      <c r="T165" s="724"/>
      <c r="U165" s="724"/>
      <c r="V165" s="725"/>
      <c r="W165" s="44"/>
      <c r="X165" s="44"/>
    </row>
    <row r="166" spans="1:24">
      <c r="A166" s="51"/>
      <c r="B166" s="51"/>
      <c r="C166" s="769"/>
      <c r="D166" s="52"/>
      <c r="E166" s="154"/>
      <c r="F166" s="723"/>
      <c r="G166" s="724"/>
      <c r="H166" s="724"/>
      <c r="I166" s="724"/>
      <c r="J166" s="724"/>
      <c r="K166" s="724"/>
      <c r="L166" s="724"/>
      <c r="M166" s="724"/>
      <c r="N166" s="724"/>
      <c r="O166" s="724"/>
      <c r="P166" s="724"/>
      <c r="Q166" s="724"/>
      <c r="R166" s="724"/>
      <c r="S166" s="724"/>
      <c r="T166" s="724"/>
      <c r="U166" s="724"/>
      <c r="V166" s="725"/>
      <c r="W166" s="44"/>
      <c r="X166" s="44"/>
    </row>
    <row r="167" spans="1:24">
      <c r="A167" s="51"/>
      <c r="B167" s="51"/>
      <c r="C167" s="769"/>
      <c r="D167" s="52"/>
      <c r="E167" s="154"/>
      <c r="F167" s="723"/>
      <c r="G167" s="724"/>
      <c r="H167" s="724"/>
      <c r="I167" s="724"/>
      <c r="J167" s="724"/>
      <c r="K167" s="724"/>
      <c r="L167" s="724"/>
      <c r="M167" s="724"/>
      <c r="N167" s="724"/>
      <c r="O167" s="724"/>
      <c r="P167" s="724"/>
      <c r="Q167" s="724"/>
      <c r="R167" s="724"/>
      <c r="S167" s="724"/>
      <c r="T167" s="724"/>
      <c r="U167" s="724"/>
      <c r="V167" s="725"/>
      <c r="W167" s="44"/>
      <c r="X167" s="44"/>
    </row>
    <row r="168" spans="1:24">
      <c r="A168" s="51"/>
      <c r="B168" s="51"/>
      <c r="C168" s="769"/>
      <c r="D168" s="52"/>
      <c r="E168" s="154"/>
      <c r="F168" s="723"/>
      <c r="G168" s="724"/>
      <c r="H168" s="724"/>
      <c r="I168" s="724"/>
      <c r="J168" s="724"/>
      <c r="K168" s="724"/>
      <c r="L168" s="724"/>
      <c r="M168" s="724"/>
      <c r="N168" s="724"/>
      <c r="O168" s="724"/>
      <c r="P168" s="724"/>
      <c r="Q168" s="724"/>
      <c r="R168" s="724"/>
      <c r="S168" s="724"/>
      <c r="T168" s="724"/>
      <c r="U168" s="724"/>
      <c r="V168" s="725"/>
      <c r="W168" s="44"/>
      <c r="X168" s="44"/>
    </row>
    <row r="169" spans="1:24">
      <c r="A169" s="51"/>
      <c r="B169" s="51"/>
      <c r="C169" s="769"/>
      <c r="D169" s="52"/>
      <c r="E169" s="154"/>
      <c r="F169" s="723"/>
      <c r="G169" s="724"/>
      <c r="H169" s="724"/>
      <c r="I169" s="724"/>
      <c r="J169" s="724"/>
      <c r="K169" s="724"/>
      <c r="L169" s="724"/>
      <c r="M169" s="724"/>
      <c r="N169" s="724"/>
      <c r="O169" s="724"/>
      <c r="P169" s="724"/>
      <c r="Q169" s="724"/>
      <c r="R169" s="724"/>
      <c r="S169" s="724"/>
      <c r="T169" s="724"/>
      <c r="U169" s="724"/>
      <c r="V169" s="725"/>
      <c r="W169" s="44"/>
      <c r="X169" s="44"/>
    </row>
    <row r="170" spans="1:24">
      <c r="A170" s="51"/>
      <c r="B170" s="51"/>
      <c r="C170" s="769"/>
      <c r="D170" s="52"/>
      <c r="E170" s="154"/>
      <c r="F170" s="723"/>
      <c r="G170" s="724"/>
      <c r="H170" s="724"/>
      <c r="I170" s="724"/>
      <c r="J170" s="724"/>
      <c r="K170" s="724"/>
      <c r="L170" s="724"/>
      <c r="M170" s="724"/>
      <c r="N170" s="724"/>
      <c r="O170" s="724"/>
      <c r="P170" s="724"/>
      <c r="Q170" s="724"/>
      <c r="R170" s="724"/>
      <c r="S170" s="724"/>
      <c r="T170" s="724"/>
      <c r="U170" s="724"/>
      <c r="V170" s="725"/>
      <c r="W170" s="44"/>
      <c r="X170" s="44"/>
    </row>
    <row r="171" spans="1:24">
      <c r="A171" s="51"/>
      <c r="B171" s="51"/>
      <c r="C171" s="769"/>
      <c r="D171" s="52"/>
      <c r="E171" s="154"/>
      <c r="F171" s="723"/>
      <c r="G171" s="724"/>
      <c r="H171" s="724"/>
      <c r="I171" s="724"/>
      <c r="J171" s="724"/>
      <c r="K171" s="724"/>
      <c r="L171" s="724"/>
      <c r="M171" s="724"/>
      <c r="N171" s="724"/>
      <c r="O171" s="724"/>
      <c r="P171" s="724"/>
      <c r="Q171" s="724"/>
      <c r="R171" s="724"/>
      <c r="S171" s="724"/>
      <c r="T171" s="724"/>
      <c r="U171" s="724"/>
      <c r="V171" s="725"/>
      <c r="W171" s="44"/>
      <c r="X171" s="44"/>
    </row>
    <row r="172" spans="1:24">
      <c r="A172" s="51"/>
      <c r="B172" s="51"/>
      <c r="C172" s="769"/>
      <c r="D172" s="52"/>
      <c r="E172" s="154"/>
      <c r="F172" s="723"/>
      <c r="G172" s="724"/>
      <c r="H172" s="724"/>
      <c r="I172" s="724"/>
      <c r="J172" s="724"/>
      <c r="K172" s="724"/>
      <c r="L172" s="724"/>
      <c r="M172" s="724"/>
      <c r="N172" s="724"/>
      <c r="O172" s="724"/>
      <c r="P172" s="724"/>
      <c r="Q172" s="724"/>
      <c r="R172" s="724"/>
      <c r="S172" s="724"/>
      <c r="T172" s="724"/>
      <c r="U172" s="724"/>
      <c r="V172" s="725"/>
      <c r="W172" s="44"/>
      <c r="X172" s="44"/>
    </row>
    <row r="173" spans="1:24">
      <c r="A173" s="51"/>
      <c r="B173" s="51"/>
      <c r="C173" s="769"/>
      <c r="D173" s="52"/>
      <c r="E173" s="154"/>
      <c r="F173" s="723"/>
      <c r="G173" s="724"/>
      <c r="H173" s="724"/>
      <c r="I173" s="724"/>
      <c r="J173" s="724"/>
      <c r="K173" s="724"/>
      <c r="L173" s="724"/>
      <c r="M173" s="724"/>
      <c r="N173" s="724"/>
      <c r="O173" s="724"/>
      <c r="P173" s="724"/>
      <c r="Q173" s="724"/>
      <c r="R173" s="724"/>
      <c r="S173" s="724"/>
      <c r="T173" s="724"/>
      <c r="U173" s="724"/>
      <c r="V173" s="725"/>
      <c r="W173" s="44"/>
      <c r="X173" s="44"/>
    </row>
    <row r="174" spans="1:24">
      <c r="A174" s="51"/>
      <c r="B174" s="51"/>
      <c r="C174" s="769"/>
      <c r="D174" s="52"/>
      <c r="E174" s="154"/>
      <c r="F174" s="723"/>
      <c r="G174" s="724"/>
      <c r="H174" s="724"/>
      <c r="I174" s="724"/>
      <c r="J174" s="724"/>
      <c r="K174" s="724"/>
      <c r="L174" s="724"/>
      <c r="M174" s="724"/>
      <c r="N174" s="724"/>
      <c r="O174" s="724"/>
      <c r="P174" s="724"/>
      <c r="Q174" s="724"/>
      <c r="R174" s="724"/>
      <c r="S174" s="724"/>
      <c r="T174" s="724"/>
      <c r="U174" s="724"/>
      <c r="V174" s="725"/>
      <c r="W174" s="44"/>
      <c r="X174" s="44"/>
    </row>
    <row r="175" spans="1:24">
      <c r="A175" s="51"/>
      <c r="B175" s="51"/>
      <c r="C175" s="769"/>
      <c r="D175" s="52"/>
      <c r="E175" s="154"/>
      <c r="F175" s="723"/>
      <c r="G175" s="724"/>
      <c r="H175" s="724"/>
      <c r="I175" s="724"/>
      <c r="J175" s="724"/>
      <c r="K175" s="724"/>
      <c r="L175" s="724"/>
      <c r="M175" s="724"/>
      <c r="N175" s="724"/>
      <c r="O175" s="724"/>
      <c r="P175" s="724"/>
      <c r="Q175" s="724"/>
      <c r="R175" s="724"/>
      <c r="S175" s="724"/>
      <c r="T175" s="724"/>
      <c r="U175" s="724"/>
      <c r="V175" s="725"/>
      <c r="W175" s="44"/>
      <c r="X175" s="44"/>
    </row>
    <row r="176" spans="1:24">
      <c r="A176" s="51"/>
      <c r="B176" s="51"/>
      <c r="C176" s="769"/>
      <c r="D176" s="52"/>
      <c r="E176" s="154"/>
      <c r="F176" s="723"/>
      <c r="G176" s="724"/>
      <c r="H176" s="724"/>
      <c r="I176" s="724"/>
      <c r="J176" s="724"/>
      <c r="K176" s="724"/>
      <c r="L176" s="724"/>
      <c r="M176" s="724"/>
      <c r="N176" s="724"/>
      <c r="O176" s="724"/>
      <c r="P176" s="724"/>
      <c r="Q176" s="724"/>
      <c r="R176" s="724"/>
      <c r="S176" s="724"/>
      <c r="T176" s="724"/>
      <c r="U176" s="724"/>
      <c r="V176" s="725"/>
      <c r="W176" s="44"/>
      <c r="X176" s="44"/>
    </row>
    <row r="177" spans="1:24">
      <c r="A177" s="51"/>
      <c r="B177" s="51"/>
      <c r="C177" s="769"/>
      <c r="D177" s="52"/>
      <c r="E177" s="154"/>
      <c r="F177" s="723"/>
      <c r="G177" s="724"/>
      <c r="H177" s="724"/>
      <c r="I177" s="724"/>
      <c r="J177" s="724"/>
      <c r="K177" s="724"/>
      <c r="L177" s="724"/>
      <c r="M177" s="724"/>
      <c r="N177" s="724"/>
      <c r="O177" s="724"/>
      <c r="P177" s="724"/>
      <c r="Q177" s="724"/>
      <c r="R177" s="724"/>
      <c r="S177" s="724"/>
      <c r="T177" s="724"/>
      <c r="U177" s="724"/>
      <c r="V177" s="725"/>
      <c r="W177" s="44"/>
      <c r="X177" s="44"/>
    </row>
    <row r="178" spans="1:24">
      <c r="A178" s="51"/>
      <c r="B178" s="51"/>
      <c r="C178" s="769"/>
      <c r="D178" s="52"/>
      <c r="E178" s="154"/>
      <c r="F178" s="723"/>
      <c r="G178" s="724"/>
      <c r="H178" s="724"/>
      <c r="I178" s="724"/>
      <c r="J178" s="724"/>
      <c r="K178" s="724"/>
      <c r="L178" s="724"/>
      <c r="M178" s="724"/>
      <c r="N178" s="724"/>
      <c r="O178" s="724"/>
      <c r="P178" s="724"/>
      <c r="Q178" s="724"/>
      <c r="R178" s="724"/>
      <c r="S178" s="724"/>
      <c r="T178" s="724"/>
      <c r="U178" s="724"/>
      <c r="V178" s="725"/>
      <c r="W178" s="44"/>
      <c r="X178" s="44"/>
    </row>
    <row r="179" spans="1:24">
      <c r="A179" s="51"/>
      <c r="B179" s="51"/>
      <c r="C179" s="769"/>
      <c r="D179" s="52"/>
      <c r="E179" s="154"/>
      <c r="F179" s="723"/>
      <c r="G179" s="724"/>
      <c r="H179" s="724"/>
      <c r="I179" s="724"/>
      <c r="J179" s="724"/>
      <c r="K179" s="724"/>
      <c r="L179" s="724"/>
      <c r="M179" s="724"/>
      <c r="N179" s="724"/>
      <c r="O179" s="724"/>
      <c r="P179" s="724"/>
      <c r="Q179" s="724"/>
      <c r="R179" s="724"/>
      <c r="S179" s="724"/>
      <c r="T179" s="724"/>
      <c r="U179" s="724"/>
      <c r="V179" s="725"/>
      <c r="W179" s="44"/>
      <c r="X179" s="44"/>
    </row>
    <row r="180" spans="1:24">
      <c r="A180" s="51"/>
      <c r="B180" s="51"/>
      <c r="C180" s="769"/>
      <c r="D180" s="52"/>
      <c r="E180" s="154"/>
      <c r="F180" s="723"/>
      <c r="G180" s="724"/>
      <c r="H180" s="724"/>
      <c r="I180" s="724"/>
      <c r="J180" s="724"/>
      <c r="K180" s="724"/>
      <c r="L180" s="724"/>
      <c r="M180" s="724"/>
      <c r="N180" s="724"/>
      <c r="O180" s="724"/>
      <c r="P180" s="724"/>
      <c r="Q180" s="724"/>
      <c r="R180" s="724"/>
      <c r="S180" s="724"/>
      <c r="T180" s="724"/>
      <c r="U180" s="724"/>
      <c r="V180" s="725"/>
      <c r="W180" s="44"/>
      <c r="X180" s="44"/>
    </row>
    <row r="181" spans="1:24">
      <c r="A181" s="51"/>
      <c r="B181" s="51"/>
      <c r="C181" s="769"/>
      <c r="D181" s="52"/>
      <c r="E181" s="154"/>
      <c r="F181" s="723"/>
      <c r="G181" s="724"/>
      <c r="H181" s="724"/>
      <c r="I181" s="724"/>
      <c r="J181" s="724"/>
      <c r="K181" s="724"/>
      <c r="L181" s="724"/>
      <c r="M181" s="724"/>
      <c r="N181" s="724"/>
      <c r="O181" s="724"/>
      <c r="P181" s="724"/>
      <c r="Q181" s="724"/>
      <c r="R181" s="724"/>
      <c r="S181" s="724"/>
      <c r="T181" s="724"/>
      <c r="U181" s="724"/>
      <c r="V181" s="725"/>
      <c r="W181" s="44"/>
      <c r="X181" s="44"/>
    </row>
    <row r="182" spans="1:24">
      <c r="A182" s="51"/>
      <c r="B182" s="51"/>
      <c r="C182" s="769"/>
      <c r="D182" s="52"/>
      <c r="E182" s="154"/>
      <c r="F182" s="723"/>
      <c r="G182" s="724"/>
      <c r="H182" s="724"/>
      <c r="I182" s="724"/>
      <c r="J182" s="724"/>
      <c r="K182" s="724"/>
      <c r="L182" s="724"/>
      <c r="M182" s="724"/>
      <c r="N182" s="724"/>
      <c r="O182" s="724"/>
      <c r="P182" s="724"/>
      <c r="Q182" s="724"/>
      <c r="R182" s="724"/>
      <c r="S182" s="724"/>
      <c r="T182" s="724"/>
      <c r="U182" s="724"/>
      <c r="V182" s="725"/>
      <c r="W182" s="44"/>
      <c r="X182" s="44"/>
    </row>
    <row r="183" spans="1:24">
      <c r="A183" s="51"/>
      <c r="B183" s="51"/>
      <c r="C183" s="769"/>
      <c r="D183" s="52"/>
      <c r="E183" s="154"/>
      <c r="F183" s="723"/>
      <c r="G183" s="724"/>
      <c r="H183" s="724"/>
      <c r="I183" s="724"/>
      <c r="J183" s="724"/>
      <c r="K183" s="724"/>
      <c r="L183" s="724"/>
      <c r="M183" s="724"/>
      <c r="N183" s="724"/>
      <c r="O183" s="724"/>
      <c r="P183" s="724"/>
      <c r="Q183" s="724"/>
      <c r="R183" s="724"/>
      <c r="S183" s="724"/>
      <c r="T183" s="724"/>
      <c r="U183" s="724"/>
      <c r="V183" s="725"/>
      <c r="W183" s="44"/>
      <c r="X183" s="44"/>
    </row>
    <row r="184" spans="1:24">
      <c r="A184" s="51"/>
      <c r="B184" s="51"/>
      <c r="C184" s="769"/>
      <c r="D184" s="52"/>
      <c r="E184" s="154"/>
      <c r="F184" s="723"/>
      <c r="G184" s="724"/>
      <c r="H184" s="724"/>
      <c r="I184" s="724"/>
      <c r="J184" s="724"/>
      <c r="K184" s="724"/>
      <c r="L184" s="724"/>
      <c r="M184" s="724"/>
      <c r="N184" s="724"/>
      <c r="O184" s="724"/>
      <c r="P184" s="724"/>
      <c r="Q184" s="724"/>
      <c r="R184" s="724"/>
      <c r="S184" s="724"/>
      <c r="T184" s="724"/>
      <c r="U184" s="724"/>
      <c r="V184" s="725"/>
      <c r="W184" s="44"/>
      <c r="X184" s="44"/>
    </row>
    <row r="185" spans="1:24">
      <c r="A185" s="51"/>
      <c r="B185" s="51"/>
      <c r="C185" s="769"/>
      <c r="D185" s="52"/>
      <c r="E185" s="154"/>
      <c r="F185" s="723"/>
      <c r="G185" s="724"/>
      <c r="H185" s="724"/>
      <c r="I185" s="724"/>
      <c r="J185" s="724"/>
      <c r="K185" s="724"/>
      <c r="L185" s="724"/>
      <c r="M185" s="724"/>
      <c r="N185" s="724"/>
      <c r="O185" s="724"/>
      <c r="P185" s="724"/>
      <c r="Q185" s="724"/>
      <c r="R185" s="724"/>
      <c r="S185" s="724"/>
      <c r="T185" s="724"/>
      <c r="U185" s="724"/>
      <c r="V185" s="725"/>
      <c r="W185" s="44"/>
      <c r="X185" s="44"/>
    </row>
    <row r="186" spans="1:24">
      <c r="A186" s="51"/>
      <c r="B186" s="51"/>
      <c r="C186" s="769"/>
      <c r="D186" s="52"/>
      <c r="E186" s="154"/>
      <c r="F186" s="723"/>
      <c r="G186" s="724"/>
      <c r="H186" s="724"/>
      <c r="I186" s="724"/>
      <c r="J186" s="724"/>
      <c r="K186" s="724"/>
      <c r="L186" s="724"/>
      <c r="M186" s="724"/>
      <c r="N186" s="724"/>
      <c r="O186" s="724"/>
      <c r="P186" s="724"/>
      <c r="Q186" s="724"/>
      <c r="R186" s="724"/>
      <c r="S186" s="724"/>
      <c r="T186" s="724"/>
      <c r="U186" s="724"/>
      <c r="V186" s="725"/>
      <c r="W186" s="44"/>
      <c r="X186" s="44"/>
    </row>
    <row r="187" spans="1:24" ht="15">
      <c r="A187" s="51"/>
      <c r="B187" s="51"/>
      <c r="C187" s="769"/>
      <c r="D187" s="52"/>
      <c r="E187" s="206"/>
      <c r="F187" s="723"/>
      <c r="G187" s="724"/>
      <c r="H187" s="724"/>
      <c r="I187" s="724"/>
      <c r="J187" s="724"/>
      <c r="K187" s="724"/>
      <c r="L187" s="724"/>
      <c r="M187" s="724"/>
      <c r="N187" s="724"/>
      <c r="O187" s="724"/>
      <c r="P187" s="724"/>
      <c r="Q187" s="724"/>
      <c r="R187" s="724"/>
      <c r="S187" s="724"/>
      <c r="T187" s="724"/>
      <c r="U187" s="724"/>
      <c r="V187" s="725"/>
      <c r="W187" s="44"/>
      <c r="X187" s="44"/>
    </row>
    <row r="188" spans="1:24" ht="15">
      <c r="A188" s="51"/>
      <c r="B188" s="51"/>
      <c r="C188" s="769"/>
      <c r="D188" s="52"/>
      <c r="E188" s="206"/>
      <c r="F188" s="723"/>
      <c r="G188" s="724"/>
      <c r="H188" s="724"/>
      <c r="I188" s="724"/>
      <c r="J188" s="724"/>
      <c r="K188" s="724"/>
      <c r="L188" s="724"/>
      <c r="M188" s="724"/>
      <c r="N188" s="724"/>
      <c r="O188" s="724"/>
      <c r="P188" s="724"/>
      <c r="Q188" s="724"/>
      <c r="R188" s="724"/>
      <c r="S188" s="724"/>
      <c r="T188" s="724"/>
      <c r="U188" s="724"/>
      <c r="V188" s="725"/>
      <c r="W188" s="44"/>
      <c r="X188" s="44"/>
    </row>
    <row r="189" spans="1:24" ht="15">
      <c r="A189" s="51"/>
      <c r="B189" s="51"/>
      <c r="C189" s="769"/>
      <c r="D189" s="52"/>
      <c r="E189" s="206"/>
      <c r="F189" s="723"/>
      <c r="G189" s="724"/>
      <c r="H189" s="724"/>
      <c r="I189" s="724"/>
      <c r="J189" s="724"/>
      <c r="K189" s="724"/>
      <c r="L189" s="724"/>
      <c r="M189" s="724"/>
      <c r="N189" s="724"/>
      <c r="O189" s="724"/>
      <c r="P189" s="724"/>
      <c r="Q189" s="724"/>
      <c r="R189" s="724"/>
      <c r="S189" s="724"/>
      <c r="T189" s="724"/>
      <c r="U189" s="724"/>
      <c r="V189" s="725"/>
      <c r="W189" s="44"/>
      <c r="X189" s="44"/>
    </row>
    <row r="190" spans="1:24" ht="15">
      <c r="A190" s="51"/>
      <c r="B190" s="51"/>
      <c r="C190" s="769"/>
      <c r="D190" s="52"/>
      <c r="E190" s="206"/>
      <c r="F190" s="723"/>
      <c r="G190" s="724"/>
      <c r="H190" s="724"/>
      <c r="I190" s="724"/>
      <c r="J190" s="724"/>
      <c r="K190" s="724"/>
      <c r="L190" s="724"/>
      <c r="M190" s="724"/>
      <c r="N190" s="724"/>
      <c r="O190" s="724"/>
      <c r="P190" s="724"/>
      <c r="Q190" s="724"/>
      <c r="R190" s="724"/>
      <c r="S190" s="724"/>
      <c r="T190" s="724"/>
      <c r="U190" s="724"/>
      <c r="V190" s="725"/>
      <c r="W190" s="44"/>
      <c r="X190" s="44"/>
    </row>
    <row r="191" spans="1:24" ht="15">
      <c r="A191" s="51"/>
      <c r="B191" s="51"/>
      <c r="C191" s="769"/>
      <c r="D191" s="52"/>
      <c r="E191" s="206"/>
      <c r="F191" s="723"/>
      <c r="G191" s="724"/>
      <c r="H191" s="724"/>
      <c r="I191" s="724"/>
      <c r="J191" s="724"/>
      <c r="K191" s="724"/>
      <c r="L191" s="724"/>
      <c r="M191" s="724"/>
      <c r="N191" s="724"/>
      <c r="O191" s="724"/>
      <c r="P191" s="724"/>
      <c r="Q191" s="724"/>
      <c r="R191" s="724"/>
      <c r="S191" s="724"/>
      <c r="T191" s="724"/>
      <c r="U191" s="724"/>
      <c r="V191" s="725"/>
      <c r="W191" s="44"/>
      <c r="X191" s="44"/>
    </row>
    <row r="192" spans="1:24" ht="15">
      <c r="A192" s="51"/>
      <c r="B192" s="51"/>
      <c r="C192" s="769"/>
      <c r="D192" s="52"/>
      <c r="E192" s="206"/>
      <c r="F192" s="723"/>
      <c r="G192" s="724"/>
      <c r="H192" s="724"/>
      <c r="I192" s="724"/>
      <c r="J192" s="724"/>
      <c r="K192" s="724"/>
      <c r="L192" s="724"/>
      <c r="M192" s="724"/>
      <c r="N192" s="724"/>
      <c r="O192" s="724"/>
      <c r="P192" s="724"/>
      <c r="Q192" s="724"/>
      <c r="R192" s="724"/>
      <c r="S192" s="724"/>
      <c r="T192" s="724"/>
      <c r="U192" s="724"/>
      <c r="V192" s="725"/>
      <c r="W192" s="44"/>
      <c r="X192" s="44"/>
    </row>
    <row r="193" spans="1:24">
      <c r="A193" s="51"/>
      <c r="B193" s="51"/>
      <c r="C193" s="769"/>
      <c r="D193" s="52"/>
      <c r="E193" s="154"/>
      <c r="F193" s="726"/>
      <c r="G193" s="727"/>
      <c r="H193" s="727"/>
      <c r="I193" s="727"/>
      <c r="J193" s="727"/>
      <c r="K193" s="727"/>
      <c r="L193" s="727"/>
      <c r="M193" s="727"/>
      <c r="N193" s="727"/>
      <c r="O193" s="727"/>
      <c r="P193" s="727"/>
      <c r="Q193" s="727"/>
      <c r="R193" s="727"/>
      <c r="S193" s="727"/>
      <c r="T193" s="727"/>
      <c r="U193" s="727"/>
      <c r="V193" s="728"/>
      <c r="W193" s="44"/>
      <c r="X193" s="44"/>
    </row>
    <row r="194" spans="1:24" ht="13.5" thickBot="1">
      <c r="A194" s="51"/>
      <c r="B194" s="70"/>
      <c r="C194" s="47"/>
      <c r="D194" s="71"/>
      <c r="E194" s="71"/>
      <c r="F194" s="156"/>
      <c r="G194" s="207"/>
      <c r="H194" s="207"/>
      <c r="I194" s="207"/>
      <c r="J194" s="207"/>
      <c r="K194" s="207"/>
      <c r="L194" s="207"/>
      <c r="M194" s="207"/>
      <c r="N194" s="207"/>
      <c r="O194" s="207"/>
      <c r="P194" s="207"/>
      <c r="Q194" s="207"/>
      <c r="R194" s="207"/>
      <c r="S194" s="207"/>
      <c r="T194" s="207"/>
      <c r="U194" s="207"/>
      <c r="V194" s="207"/>
      <c r="W194" s="618"/>
      <c r="X194" s="54"/>
    </row>
    <row r="195" spans="1:24" ht="13.5" thickBot="1">
      <c r="A195" s="70"/>
      <c r="B195" s="47"/>
      <c r="C195" s="71"/>
      <c r="D195" s="71"/>
      <c r="E195" s="156"/>
      <c r="F195" s="46"/>
      <c r="G195" s="47"/>
      <c r="H195" s="47"/>
      <c r="I195" s="47"/>
      <c r="J195" s="47"/>
      <c r="K195" s="47"/>
      <c r="L195" s="47"/>
      <c r="M195" s="47"/>
      <c r="N195" s="47"/>
      <c r="O195" s="47"/>
      <c r="P195" s="47"/>
      <c r="Q195" s="47"/>
      <c r="R195" s="47"/>
      <c r="S195" s="47"/>
      <c r="T195" s="47"/>
      <c r="U195" s="47"/>
      <c r="V195" s="47"/>
      <c r="W195" s="47"/>
      <c r="X195" s="48"/>
    </row>
  </sheetData>
  <mergeCells count="30">
    <mergeCell ref="B2:W2"/>
    <mergeCell ref="C6:C14"/>
    <mergeCell ref="D6:D14"/>
    <mergeCell ref="J14:S14"/>
    <mergeCell ref="D16:D17"/>
    <mergeCell ref="F16:V17"/>
    <mergeCell ref="D22:D24"/>
    <mergeCell ref="F30:V42"/>
    <mergeCell ref="C46:C56"/>
    <mergeCell ref="D46:D56"/>
    <mergeCell ref="D19:D20"/>
    <mergeCell ref="D30:D42"/>
    <mergeCell ref="J56:S56"/>
    <mergeCell ref="F19:V20"/>
    <mergeCell ref="F22:V24"/>
    <mergeCell ref="C22:C24"/>
    <mergeCell ref="D26:D28"/>
    <mergeCell ref="F26:V28"/>
    <mergeCell ref="B67:W67"/>
    <mergeCell ref="C26:C28"/>
    <mergeCell ref="C132:C193"/>
    <mergeCell ref="F132:V193"/>
    <mergeCell ref="C70:C125"/>
    <mergeCell ref="D70:D125"/>
    <mergeCell ref="F70:V125"/>
    <mergeCell ref="C129:X129"/>
    <mergeCell ref="C30:C42"/>
    <mergeCell ref="C58:C63"/>
    <mergeCell ref="D58:D63"/>
    <mergeCell ref="F58:V63"/>
  </mergeCells>
  <phoneticPr fontId="0" type="noConversion"/>
  <pageMargins left="0.39370078740157483" right="0.39370078740157483" top="0.39370078740157483" bottom="0.39370078740157483" header="0.31496062992125984" footer="0.35433070866141736"/>
  <pageSetup paperSize="9" scale="75"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tint="0.39997558519241921"/>
  </sheetPr>
  <dimension ref="A1:AA1712"/>
  <sheetViews>
    <sheetView showGridLines="0" zoomScaleNormal="60" workbookViewId="0">
      <selection activeCell="AA18" sqref="AA18"/>
    </sheetView>
  </sheetViews>
  <sheetFormatPr defaultRowHeight="12.75"/>
  <cols>
    <col min="1" max="2" width="2" style="5" customWidth="1"/>
    <col min="3" max="3" width="26.42578125" style="30" customWidth="1"/>
    <col min="4" max="4" width="1.42578125" style="30" customWidth="1"/>
    <col min="5" max="5" width="0.85546875" style="5" customWidth="1"/>
    <col min="6" max="6" width="3" style="13" customWidth="1"/>
    <col min="7" max="7" width="0.7109375" style="5" customWidth="1"/>
    <col min="8" max="8" width="12.140625" style="5" customWidth="1"/>
    <col min="9" max="9" width="0.140625" style="5" customWidth="1"/>
    <col min="10" max="10" width="0.42578125" style="5" customWidth="1"/>
    <col min="11" max="11" width="0.42578125" style="5" hidden="1" customWidth="1"/>
    <col min="12" max="12" width="9" style="12" hidden="1" customWidth="1"/>
    <col min="13" max="13" width="1.5703125" style="12" customWidth="1"/>
    <col min="14" max="14" width="1.42578125" style="12" customWidth="1"/>
    <col min="15" max="15" width="13.140625" style="12" customWidth="1"/>
    <col min="16" max="16" width="1.85546875" style="12" customWidth="1"/>
    <col min="17" max="17" width="11" style="12" customWidth="1"/>
    <col min="18" max="18" width="0.85546875" style="12" customWidth="1"/>
    <col min="19" max="19" width="11.5703125" style="12" customWidth="1"/>
    <col min="20" max="20" width="0.85546875" style="12" customWidth="1"/>
    <col min="21" max="21" width="11.85546875" style="12" customWidth="1"/>
    <col min="22" max="22" width="0.85546875" style="29" customWidth="1"/>
    <col min="23" max="23" width="10.42578125" style="12" customWidth="1"/>
    <col min="24" max="25" width="2" style="5" customWidth="1"/>
    <col min="26" max="16384" width="9.140625" style="5"/>
  </cols>
  <sheetData>
    <row r="1" spans="1:25" s="17" customFormat="1" ht="14.25" customHeight="1" thickBot="1">
      <c r="A1" s="64"/>
      <c r="B1" s="64"/>
      <c r="C1" s="810"/>
      <c r="D1" s="810"/>
      <c r="E1" s="810"/>
      <c r="F1" s="810"/>
      <c r="G1" s="63"/>
      <c r="H1" s="810"/>
      <c r="I1" s="810"/>
      <c r="J1" s="810"/>
      <c r="K1" s="810"/>
      <c r="L1" s="810"/>
      <c r="M1" s="810"/>
      <c r="N1" s="63"/>
      <c r="O1" s="24"/>
      <c r="P1" s="63"/>
      <c r="Q1" s="24"/>
      <c r="R1" s="63"/>
      <c r="S1" s="24"/>
      <c r="T1" s="63"/>
      <c r="U1" s="24"/>
      <c r="V1" s="63"/>
      <c r="W1" s="24"/>
      <c r="X1" s="65"/>
      <c r="Y1" s="65"/>
    </row>
    <row r="2" spans="1:25" customFormat="1" ht="16.5" customHeight="1" thickBot="1">
      <c r="A2" s="51"/>
      <c r="B2" s="712" t="s">
        <v>161</v>
      </c>
      <c r="C2" s="713"/>
      <c r="D2" s="713"/>
      <c r="E2" s="713"/>
      <c r="F2" s="713"/>
      <c r="G2" s="713"/>
      <c r="H2" s="713"/>
      <c r="I2" s="713"/>
      <c r="J2" s="713"/>
      <c r="K2" s="713"/>
      <c r="L2" s="713"/>
      <c r="M2" s="713"/>
      <c r="N2" s="713"/>
      <c r="O2" s="713"/>
      <c r="P2" s="713"/>
      <c r="Q2" s="713"/>
      <c r="R2" s="713"/>
      <c r="S2" s="713"/>
      <c r="T2" s="713"/>
      <c r="U2" s="713"/>
      <c r="V2" s="713"/>
      <c r="W2" s="713"/>
      <c r="X2" s="714"/>
      <c r="Y2" s="237"/>
    </row>
    <row r="3" spans="1:25" ht="9" customHeight="1" thickBot="1">
      <c r="A3" s="67"/>
      <c r="B3" s="7"/>
      <c r="C3" s="238"/>
      <c r="D3" s="106"/>
      <c r="E3" s="239"/>
      <c r="F3" s="107"/>
      <c r="G3" s="239"/>
      <c r="H3" s="239"/>
      <c r="I3" s="239"/>
      <c r="J3" s="239"/>
      <c r="K3" s="239"/>
      <c r="L3" s="106"/>
      <c r="M3" s="106"/>
      <c r="N3" s="106"/>
      <c r="O3" s="155"/>
      <c r="P3" s="62"/>
      <c r="Q3" s="62"/>
      <c r="R3" s="211"/>
      <c r="S3" s="211"/>
      <c r="T3" s="211"/>
      <c r="U3" s="62"/>
      <c r="V3" s="155"/>
      <c r="W3" s="62"/>
      <c r="X3" s="7"/>
      <c r="Y3" s="68"/>
    </row>
    <row r="4" spans="1:25" ht="9" customHeight="1">
      <c r="A4" s="67"/>
      <c r="B4" s="113"/>
      <c r="C4" s="212"/>
      <c r="D4" s="213"/>
      <c r="E4" s="214"/>
      <c r="F4" s="215"/>
      <c r="G4" s="214"/>
      <c r="H4" s="214"/>
      <c r="I4" s="214"/>
      <c r="J4" s="214"/>
      <c r="K4" s="214"/>
      <c r="L4" s="213"/>
      <c r="M4" s="213"/>
      <c r="N4" s="213"/>
      <c r="O4" s="216"/>
      <c r="P4" s="217"/>
      <c r="Q4" s="217"/>
      <c r="R4" s="211"/>
      <c r="S4" s="211"/>
      <c r="T4" s="211"/>
      <c r="U4" s="217"/>
      <c r="V4" s="216"/>
      <c r="W4" s="217"/>
      <c r="X4" s="116"/>
      <c r="Y4" s="68"/>
    </row>
    <row r="5" spans="1:25" ht="15" customHeight="1">
      <c r="A5" s="67"/>
      <c r="B5" s="67"/>
      <c r="C5" s="219"/>
      <c r="D5" s="219"/>
      <c r="E5" s="7"/>
      <c r="F5" s="805" t="s">
        <v>43</v>
      </c>
      <c r="G5" s="806"/>
      <c r="H5" s="806"/>
      <c r="I5" s="806"/>
      <c r="J5" s="806"/>
      <c r="K5" s="806"/>
      <c r="L5" s="806"/>
      <c r="M5" s="806"/>
      <c r="N5" s="806"/>
      <c r="O5" s="806"/>
      <c r="P5" s="62"/>
      <c r="Q5" s="507">
        <v>524</v>
      </c>
      <c r="R5" s="62"/>
      <c r="S5" s="218"/>
      <c r="T5" s="218"/>
      <c r="U5" s="62"/>
      <c r="V5" s="155"/>
      <c r="W5" s="62"/>
      <c r="X5" s="68"/>
      <c r="Y5" s="68"/>
    </row>
    <row r="6" spans="1:25" ht="6.75" customHeight="1">
      <c r="A6" s="67"/>
      <c r="B6" s="67"/>
      <c r="C6" s="10"/>
      <c r="D6" s="10"/>
      <c r="E6" s="11"/>
      <c r="F6" s="107"/>
      <c r="G6" s="27"/>
      <c r="H6" s="107"/>
      <c r="I6" s="107"/>
      <c r="J6" s="107"/>
      <c r="K6" s="107"/>
      <c r="L6" s="107"/>
      <c r="M6" s="107"/>
      <c r="N6" s="155"/>
      <c r="O6" s="155"/>
      <c r="P6" s="62"/>
      <c r="Q6" s="220"/>
      <c r="R6" s="62"/>
      <c r="S6" s="218"/>
      <c r="T6" s="218"/>
      <c r="U6" s="62"/>
      <c r="V6" s="155"/>
      <c r="W6" s="62"/>
      <c r="X6" s="68"/>
      <c r="Y6" s="68"/>
    </row>
    <row r="7" spans="1:25" ht="15" customHeight="1">
      <c r="A7" s="67"/>
      <c r="B7" s="67"/>
      <c r="C7" s="219"/>
      <c r="D7" s="219"/>
      <c r="E7" s="7"/>
      <c r="F7" s="805" t="s">
        <v>44</v>
      </c>
      <c r="G7" s="806"/>
      <c r="H7" s="806"/>
      <c r="I7" s="806"/>
      <c r="J7" s="806"/>
      <c r="K7" s="806"/>
      <c r="L7" s="806"/>
      <c r="M7" s="806"/>
      <c r="N7" s="806"/>
      <c r="O7" s="806"/>
      <c r="P7" s="62"/>
      <c r="Q7" s="507">
        <v>415</v>
      </c>
      <c r="R7" s="62"/>
      <c r="S7" s="218"/>
      <c r="T7" s="218"/>
      <c r="U7" s="63"/>
      <c r="V7" s="155"/>
      <c r="W7" s="62"/>
      <c r="X7" s="68"/>
      <c r="Y7" s="68"/>
    </row>
    <row r="8" spans="1:25" ht="9" customHeight="1">
      <c r="A8" s="67"/>
      <c r="B8" s="67"/>
      <c r="C8" s="219"/>
      <c r="D8" s="219"/>
      <c r="E8" s="7"/>
      <c r="F8" s="57"/>
      <c r="G8" s="7"/>
      <c r="H8" s="7"/>
      <c r="I8" s="7"/>
      <c r="J8" s="7"/>
      <c r="K8" s="7"/>
      <c r="L8" s="62"/>
      <c r="M8" s="62"/>
      <c r="N8" s="62"/>
      <c r="O8" s="62"/>
      <c r="P8" s="62"/>
      <c r="Q8" s="62"/>
      <c r="R8" s="218"/>
      <c r="S8" s="218"/>
      <c r="T8" s="218"/>
      <c r="U8" s="63"/>
      <c r="V8" s="155"/>
      <c r="W8" s="62"/>
      <c r="X8" s="68"/>
      <c r="Y8" s="68"/>
    </row>
    <row r="9" spans="1:25" ht="20.25" customHeight="1">
      <c r="A9" s="67"/>
      <c r="B9" s="67"/>
      <c r="C9" s="508" t="s">
        <v>159</v>
      </c>
      <c r="D9" s="506" t="s">
        <v>1</v>
      </c>
      <c r="E9" s="208"/>
      <c r="F9" s="807">
        <f>+Q7/Q5</f>
        <v>0.7919847328244275</v>
      </c>
      <c r="G9" s="808"/>
      <c r="H9" s="808"/>
      <c r="I9" s="809"/>
      <c r="J9" s="317"/>
      <c r="K9" s="317"/>
      <c r="L9" s="62"/>
      <c r="M9" s="62"/>
      <c r="N9" s="62"/>
      <c r="O9" s="62"/>
      <c r="P9" s="62"/>
      <c r="Q9" s="62"/>
      <c r="R9" s="218"/>
      <c r="S9" s="218"/>
      <c r="T9" s="218"/>
      <c r="U9" s="63"/>
      <c r="V9" s="155"/>
      <c r="W9" s="62"/>
      <c r="X9" s="68"/>
      <c r="Y9" s="68"/>
    </row>
    <row r="10" spans="1:25" s="37" customFormat="1" ht="9" customHeight="1">
      <c r="A10" s="108"/>
      <c r="B10" s="108"/>
      <c r="C10" s="399"/>
      <c r="D10" s="399"/>
      <c r="E10" s="210"/>
      <c r="F10" s="210"/>
      <c r="G10" s="210"/>
      <c r="H10" s="210"/>
      <c r="I10" s="210"/>
      <c r="J10" s="210"/>
      <c r="K10" s="210"/>
      <c r="L10" s="210"/>
      <c r="M10" s="210"/>
      <c r="N10" s="210"/>
      <c r="O10" s="210"/>
      <c r="P10" s="209"/>
      <c r="Q10" s="182"/>
      <c r="R10" s="400"/>
      <c r="S10" s="400"/>
      <c r="T10" s="400"/>
      <c r="U10" s="155"/>
      <c r="V10" s="155"/>
      <c r="W10" s="155"/>
      <c r="X10" s="111"/>
      <c r="Y10" s="111"/>
    </row>
    <row r="11" spans="1:25" ht="39" customHeight="1">
      <c r="A11" s="67"/>
      <c r="B11" s="67"/>
      <c r="C11" s="698" t="s">
        <v>90</v>
      </c>
      <c r="D11" s="631" t="s">
        <v>1</v>
      </c>
      <c r="E11" s="74"/>
      <c r="F11" s="700" t="s">
        <v>240</v>
      </c>
      <c r="G11" s="701"/>
      <c r="H11" s="701"/>
      <c r="I11" s="701"/>
      <c r="J11" s="701"/>
      <c r="K11" s="701"/>
      <c r="L11" s="701"/>
      <c r="M11" s="701"/>
      <c r="N11" s="701"/>
      <c r="O11" s="701"/>
      <c r="P11" s="701"/>
      <c r="Q11" s="701"/>
      <c r="R11" s="701"/>
      <c r="S11" s="701"/>
      <c r="T11" s="701"/>
      <c r="U11" s="701"/>
      <c r="V11" s="701"/>
      <c r="W11" s="702"/>
      <c r="X11" s="142"/>
      <c r="Y11" s="142"/>
    </row>
    <row r="12" spans="1:25" ht="39" customHeight="1">
      <c r="A12" s="67"/>
      <c r="B12" s="67"/>
      <c r="C12" s="699"/>
      <c r="D12" s="633"/>
      <c r="E12" s="74"/>
      <c r="F12" s="703"/>
      <c r="G12" s="704"/>
      <c r="H12" s="704"/>
      <c r="I12" s="704"/>
      <c r="J12" s="704"/>
      <c r="K12" s="704"/>
      <c r="L12" s="704"/>
      <c r="M12" s="704"/>
      <c r="N12" s="704"/>
      <c r="O12" s="704"/>
      <c r="P12" s="704"/>
      <c r="Q12" s="704"/>
      <c r="R12" s="704"/>
      <c r="S12" s="704"/>
      <c r="T12" s="704"/>
      <c r="U12" s="704"/>
      <c r="V12" s="704"/>
      <c r="W12" s="705"/>
      <c r="X12" s="142"/>
      <c r="Y12" s="142"/>
    </row>
    <row r="13" spans="1:25" ht="9" customHeight="1" thickBot="1">
      <c r="A13" s="67"/>
      <c r="B13" s="117"/>
      <c r="C13" s="221"/>
      <c r="D13" s="221"/>
      <c r="E13" s="222"/>
      <c r="F13" s="222"/>
      <c r="G13" s="222"/>
      <c r="H13" s="222"/>
      <c r="I13" s="222"/>
      <c r="J13" s="222"/>
      <c r="K13" s="222"/>
      <c r="L13" s="222"/>
      <c r="M13" s="222"/>
      <c r="N13" s="222"/>
      <c r="O13" s="222"/>
      <c r="P13" s="223"/>
      <c r="Q13" s="224"/>
      <c r="R13" s="225"/>
      <c r="S13" s="225"/>
      <c r="T13" s="225"/>
      <c r="U13" s="226"/>
      <c r="V13" s="248"/>
      <c r="W13" s="124"/>
      <c r="X13" s="125"/>
      <c r="Y13" s="68"/>
    </row>
    <row r="14" spans="1:25" ht="9" customHeight="1" thickBot="1">
      <c r="A14" s="67"/>
      <c r="B14" s="7"/>
      <c r="C14" s="219"/>
      <c r="D14" s="219"/>
      <c r="E14" s="210"/>
      <c r="F14" s="210"/>
      <c r="G14" s="210"/>
      <c r="H14" s="210"/>
      <c r="I14" s="210"/>
      <c r="J14" s="210"/>
      <c r="K14" s="210"/>
      <c r="L14" s="210"/>
      <c r="M14" s="210"/>
      <c r="N14" s="210"/>
      <c r="O14" s="210"/>
      <c r="P14" s="209"/>
      <c r="Q14" s="182"/>
      <c r="R14" s="218"/>
      <c r="S14" s="218"/>
      <c r="T14" s="218"/>
      <c r="U14" s="63"/>
      <c r="V14" s="155"/>
      <c r="W14" s="62"/>
      <c r="X14" s="7"/>
      <c r="Y14" s="68"/>
    </row>
    <row r="15" spans="1:25" ht="9" customHeight="1">
      <c r="A15" s="67"/>
      <c r="B15" s="113"/>
      <c r="C15" s="231"/>
      <c r="D15" s="231"/>
      <c r="E15" s="97"/>
      <c r="F15" s="232"/>
      <c r="G15" s="97"/>
      <c r="H15" s="97"/>
      <c r="I15" s="97"/>
      <c r="J15" s="97"/>
      <c r="K15" s="97"/>
      <c r="L15" s="217"/>
      <c r="M15" s="217"/>
      <c r="N15" s="217"/>
      <c r="O15" s="217"/>
      <c r="P15" s="217"/>
      <c r="Q15" s="217"/>
      <c r="R15" s="233"/>
      <c r="S15" s="233"/>
      <c r="T15" s="233"/>
      <c r="U15" s="217"/>
      <c r="V15" s="216"/>
      <c r="W15" s="217"/>
      <c r="X15" s="116"/>
      <c r="Y15" s="68"/>
    </row>
    <row r="16" spans="1:25" ht="20.25" customHeight="1">
      <c r="A16" s="67"/>
      <c r="B16" s="67"/>
      <c r="C16" s="788" t="s">
        <v>118</v>
      </c>
      <c r="D16" s="789"/>
      <c r="E16" s="789"/>
      <c r="F16" s="789"/>
      <c r="G16" s="789"/>
      <c r="H16" s="789"/>
      <c r="I16" s="789"/>
      <c r="J16" s="789"/>
      <c r="K16" s="789"/>
      <c r="L16" s="789"/>
      <c r="M16" s="789"/>
      <c r="N16" s="789"/>
      <c r="O16" s="789"/>
      <c r="P16" s="789"/>
      <c r="Q16" s="789"/>
      <c r="R16" s="789"/>
      <c r="S16" s="789"/>
      <c r="T16" s="789"/>
      <c r="U16" s="789"/>
      <c r="V16" s="789"/>
      <c r="W16" s="790"/>
      <c r="X16" s="68"/>
      <c r="Y16" s="68"/>
    </row>
    <row r="17" spans="1:25" ht="6.75" customHeight="1">
      <c r="A17" s="67"/>
      <c r="B17" s="67"/>
      <c r="C17" s="219"/>
      <c r="D17" s="219"/>
      <c r="E17" s="7"/>
      <c r="F17" s="57"/>
      <c r="G17" s="7"/>
      <c r="H17" s="7"/>
      <c r="I17" s="7"/>
      <c r="J17" s="7"/>
      <c r="K17" s="7"/>
      <c r="L17" s="62"/>
      <c r="M17" s="62"/>
      <c r="N17" s="62"/>
      <c r="O17" s="62"/>
      <c r="P17" s="62"/>
      <c r="Q17" s="62"/>
      <c r="R17" s="62"/>
      <c r="S17" s="62"/>
      <c r="T17" s="62"/>
      <c r="U17" s="62"/>
      <c r="V17" s="155"/>
      <c r="W17" s="62"/>
      <c r="X17" s="68"/>
      <c r="Y17" s="68"/>
    </row>
    <row r="18" spans="1:25" ht="33.75" customHeight="1">
      <c r="A18" s="67"/>
      <c r="B18" s="67"/>
      <c r="C18" s="508" t="s">
        <v>165</v>
      </c>
      <c r="D18" s="506" t="s">
        <v>1</v>
      </c>
      <c r="E18" s="504"/>
      <c r="F18" s="798" t="s">
        <v>303</v>
      </c>
      <c r="G18" s="795"/>
      <c r="H18" s="795"/>
      <c r="I18" s="795"/>
      <c r="J18" s="795"/>
      <c r="K18" s="795"/>
      <c r="L18" s="795"/>
      <c r="M18" s="795"/>
      <c r="N18" s="795"/>
      <c r="O18" s="795"/>
      <c r="P18" s="795"/>
      <c r="Q18" s="795"/>
      <c r="R18" s="795"/>
      <c r="S18" s="795"/>
      <c r="T18" s="795"/>
      <c r="U18" s="795"/>
      <c r="V18" s="795"/>
      <c r="W18" s="796"/>
      <c r="X18" s="81"/>
      <c r="Y18" s="81"/>
    </row>
    <row r="19" spans="1:25" ht="6.75" customHeight="1">
      <c r="A19" s="67"/>
      <c r="B19" s="67"/>
      <c r="C19" s="219"/>
      <c r="D19" s="219"/>
      <c r="E19" s="7"/>
      <c r="F19" s="57"/>
      <c r="G19" s="62"/>
      <c r="H19" s="62"/>
      <c r="I19" s="62"/>
      <c r="J19" s="62"/>
      <c r="K19" s="62"/>
      <c r="L19" s="62"/>
      <c r="M19" s="62"/>
      <c r="N19" s="62"/>
      <c r="O19" s="62"/>
      <c r="P19" s="62"/>
      <c r="Q19" s="62"/>
      <c r="R19" s="62"/>
      <c r="S19" s="62"/>
      <c r="T19" s="62"/>
      <c r="U19" s="62"/>
      <c r="V19" s="155"/>
      <c r="W19" s="62"/>
      <c r="X19" s="81"/>
      <c r="Y19" s="81"/>
    </row>
    <row r="20" spans="1:25" ht="27" customHeight="1">
      <c r="A20" s="67"/>
      <c r="B20" s="67"/>
      <c r="C20" s="698" t="s">
        <v>93</v>
      </c>
      <c r="D20" s="631" t="s">
        <v>1</v>
      </c>
      <c r="E20" s="7"/>
      <c r="F20" s="799" t="s">
        <v>248</v>
      </c>
      <c r="G20" s="800"/>
      <c r="H20" s="800"/>
      <c r="I20" s="800"/>
      <c r="J20" s="800"/>
      <c r="K20" s="800"/>
      <c r="L20" s="800"/>
      <c r="M20" s="800"/>
      <c r="N20" s="800"/>
      <c r="O20" s="800"/>
      <c r="P20" s="800"/>
      <c r="Q20" s="800"/>
      <c r="R20" s="800"/>
      <c r="S20" s="800"/>
      <c r="T20" s="800"/>
      <c r="U20" s="800"/>
      <c r="V20" s="800"/>
      <c r="W20" s="801"/>
      <c r="X20" s="81"/>
      <c r="Y20" s="81"/>
    </row>
    <row r="21" spans="1:25" s="6" customFormat="1" ht="13.5" customHeight="1">
      <c r="A21" s="79"/>
      <c r="B21" s="79"/>
      <c r="C21" s="731"/>
      <c r="D21" s="633"/>
      <c r="E21" s="31"/>
      <c r="F21" s="802"/>
      <c r="G21" s="803"/>
      <c r="H21" s="803"/>
      <c r="I21" s="803"/>
      <c r="J21" s="803"/>
      <c r="K21" s="803"/>
      <c r="L21" s="803"/>
      <c r="M21" s="803"/>
      <c r="N21" s="803"/>
      <c r="O21" s="803"/>
      <c r="P21" s="803"/>
      <c r="Q21" s="803"/>
      <c r="R21" s="803"/>
      <c r="S21" s="803"/>
      <c r="T21" s="803"/>
      <c r="U21" s="803"/>
      <c r="V21" s="803"/>
      <c r="W21" s="804"/>
      <c r="X21" s="81"/>
      <c r="Y21" s="81"/>
    </row>
    <row r="22" spans="1:25" s="6" customFormat="1" ht="6" customHeight="1">
      <c r="A22" s="79"/>
      <c r="B22" s="79"/>
      <c r="C22" s="66"/>
      <c r="D22" s="227"/>
      <c r="E22" s="31"/>
      <c r="F22" s="14"/>
      <c r="G22" s="31"/>
      <c r="H22" s="80"/>
      <c r="I22" s="80"/>
      <c r="J22" s="80"/>
      <c r="K22" s="80"/>
      <c r="L22" s="63"/>
      <c r="M22" s="63"/>
      <c r="N22" s="63"/>
      <c r="O22" s="63"/>
      <c r="P22" s="63"/>
      <c r="Q22" s="63"/>
      <c r="R22" s="63"/>
      <c r="S22" s="63"/>
      <c r="T22" s="63"/>
      <c r="U22" s="63"/>
      <c r="V22" s="155"/>
      <c r="W22" s="63"/>
      <c r="X22" s="81"/>
      <c r="Y22" s="81"/>
    </row>
    <row r="23" spans="1:25" s="6" customFormat="1" ht="15" customHeight="1">
      <c r="A23" s="79"/>
      <c r="B23" s="79"/>
      <c r="C23" s="628" t="s">
        <v>95</v>
      </c>
      <c r="D23" s="631" t="s">
        <v>1</v>
      </c>
      <c r="E23" s="31"/>
      <c r="F23" s="502" t="s">
        <v>214</v>
      </c>
      <c r="G23" s="31"/>
      <c r="H23" s="80" t="s">
        <v>79</v>
      </c>
      <c r="I23" s="80"/>
      <c r="J23" s="80"/>
      <c r="K23" s="80"/>
      <c r="L23" s="66"/>
      <c r="M23" s="66"/>
      <c r="N23" s="66"/>
      <c r="O23" s="66"/>
      <c r="P23" s="66"/>
      <c r="Q23" s="66"/>
      <c r="R23" s="66"/>
      <c r="S23" s="66"/>
      <c r="T23" s="66"/>
      <c r="U23" s="66"/>
      <c r="V23" s="106"/>
      <c r="W23" s="66"/>
      <c r="X23" s="81"/>
      <c r="Y23" s="81"/>
    </row>
    <row r="24" spans="1:25" s="6" customFormat="1" ht="3" customHeight="1">
      <c r="A24" s="79"/>
      <c r="B24" s="79"/>
      <c r="C24" s="629"/>
      <c r="D24" s="632"/>
      <c r="E24" s="31"/>
      <c r="F24" s="24"/>
      <c r="G24" s="31"/>
      <c r="H24" s="80"/>
      <c r="I24" s="80"/>
      <c r="J24" s="80"/>
      <c r="K24" s="80"/>
      <c r="L24" s="66"/>
      <c r="M24" s="66"/>
      <c r="N24" s="66"/>
      <c r="O24" s="66"/>
      <c r="P24" s="66"/>
      <c r="Q24" s="66"/>
      <c r="R24" s="66"/>
      <c r="S24" s="66"/>
      <c r="T24" s="66"/>
      <c r="U24" s="66"/>
      <c r="V24" s="106"/>
      <c r="W24" s="66"/>
      <c r="X24" s="81"/>
      <c r="Y24" s="81"/>
    </row>
    <row r="25" spans="1:25" s="6" customFormat="1" ht="15" customHeight="1">
      <c r="A25" s="79"/>
      <c r="B25" s="79"/>
      <c r="C25" s="630"/>
      <c r="D25" s="633"/>
      <c r="E25" s="31"/>
      <c r="F25" s="502"/>
      <c r="G25" s="31"/>
      <c r="H25" s="80" t="s">
        <v>80</v>
      </c>
      <c r="I25" s="80"/>
      <c r="J25" s="80"/>
      <c r="K25" s="80"/>
      <c r="L25" s="66"/>
      <c r="M25" s="788" t="s">
        <v>201</v>
      </c>
      <c r="N25" s="789"/>
      <c r="O25" s="790"/>
      <c r="P25" s="795"/>
      <c r="Q25" s="795"/>
      <c r="R25" s="795"/>
      <c r="S25" s="795"/>
      <c r="T25" s="795"/>
      <c r="U25" s="795"/>
      <c r="V25" s="795"/>
      <c r="W25" s="796"/>
      <c r="X25" s="81"/>
      <c r="Y25" s="81"/>
    </row>
    <row r="26" spans="1:25" s="6" customFormat="1" ht="6" customHeight="1">
      <c r="A26" s="79"/>
      <c r="B26" s="79"/>
      <c r="C26" s="66"/>
      <c r="D26" s="227"/>
      <c r="E26" s="31"/>
      <c r="F26" s="24"/>
      <c r="G26" s="31"/>
      <c r="H26" s="80"/>
      <c r="I26" s="80"/>
      <c r="J26" s="80"/>
      <c r="K26" s="80"/>
      <c r="L26" s="63"/>
      <c r="M26" s="63"/>
      <c r="N26" s="63"/>
      <c r="O26" s="63"/>
      <c r="P26" s="63"/>
      <c r="Q26" s="63"/>
      <c r="R26" s="63"/>
      <c r="S26" s="63"/>
      <c r="T26" s="63"/>
      <c r="U26" s="63"/>
      <c r="V26" s="155"/>
      <c r="W26" s="63"/>
      <c r="X26" s="81"/>
      <c r="Y26" s="81"/>
    </row>
    <row r="27" spans="1:25" s="6" customFormat="1" ht="15" customHeight="1">
      <c r="A27" s="79"/>
      <c r="B27" s="79"/>
      <c r="C27" s="628" t="s">
        <v>117</v>
      </c>
      <c r="D27" s="631" t="s">
        <v>1</v>
      </c>
      <c r="E27" s="31"/>
      <c r="F27" s="502" t="s">
        <v>214</v>
      </c>
      <c r="G27" s="31"/>
      <c r="H27" s="80" t="s">
        <v>79</v>
      </c>
      <c r="I27" s="80"/>
      <c r="J27" s="80"/>
      <c r="K27" s="80"/>
      <c r="L27" s="66"/>
      <c r="M27" s="66"/>
      <c r="N27" s="66"/>
      <c r="O27" s="66"/>
      <c r="P27" s="66"/>
      <c r="Q27" s="66"/>
      <c r="R27" s="66"/>
      <c r="S27" s="66"/>
      <c r="T27" s="66"/>
      <c r="U27" s="66"/>
      <c r="V27" s="106"/>
      <c r="W27" s="66"/>
      <c r="X27" s="81"/>
      <c r="Y27" s="81"/>
    </row>
    <row r="28" spans="1:25" s="6" customFormat="1" ht="3" customHeight="1">
      <c r="A28" s="79"/>
      <c r="B28" s="79"/>
      <c r="C28" s="629"/>
      <c r="D28" s="632"/>
      <c r="E28" s="31"/>
      <c r="F28" s="24"/>
      <c r="G28" s="31"/>
      <c r="H28" s="80"/>
      <c r="I28" s="80"/>
      <c r="J28" s="80"/>
      <c r="K28" s="80"/>
      <c r="L28" s="66"/>
      <c r="M28" s="66"/>
      <c r="N28" s="66"/>
      <c r="O28" s="66"/>
      <c r="P28" s="66"/>
      <c r="Q28" s="66"/>
      <c r="R28" s="66"/>
      <c r="S28" s="66"/>
      <c r="T28" s="66"/>
      <c r="U28" s="66"/>
      <c r="V28" s="106"/>
      <c r="W28" s="66"/>
      <c r="X28" s="81"/>
      <c r="Y28" s="81"/>
    </row>
    <row r="29" spans="1:25" s="6" customFormat="1" ht="15" customHeight="1">
      <c r="A29" s="79"/>
      <c r="B29" s="79"/>
      <c r="C29" s="630"/>
      <c r="D29" s="633"/>
      <c r="E29" s="31"/>
      <c r="F29" s="502"/>
      <c r="G29" s="31"/>
      <c r="H29" s="80" t="s">
        <v>80</v>
      </c>
      <c r="I29" s="80"/>
      <c r="J29" s="80"/>
      <c r="K29" s="80"/>
      <c r="L29" s="66"/>
      <c r="M29" s="788" t="s">
        <v>201</v>
      </c>
      <c r="N29" s="789"/>
      <c r="O29" s="790"/>
      <c r="P29" s="795"/>
      <c r="Q29" s="795"/>
      <c r="R29" s="795"/>
      <c r="S29" s="795"/>
      <c r="T29" s="795"/>
      <c r="U29" s="795"/>
      <c r="V29" s="795"/>
      <c r="W29" s="796"/>
      <c r="X29" s="81"/>
      <c r="Y29" s="81"/>
    </row>
    <row r="30" spans="1:25" s="6" customFormat="1" ht="6" customHeight="1">
      <c r="A30" s="79"/>
      <c r="B30" s="79"/>
      <c r="C30" s="66"/>
      <c r="D30" s="227"/>
      <c r="E30" s="31"/>
      <c r="F30" s="24"/>
      <c r="G30" s="31"/>
      <c r="H30" s="80"/>
      <c r="I30" s="80"/>
      <c r="J30" s="80"/>
      <c r="K30" s="80"/>
      <c r="L30" s="63"/>
      <c r="M30" s="63"/>
      <c r="N30" s="63"/>
      <c r="O30" s="63"/>
      <c r="P30" s="63"/>
      <c r="Q30" s="63"/>
      <c r="R30" s="63"/>
      <c r="S30" s="63"/>
      <c r="T30" s="63"/>
      <c r="U30" s="63"/>
      <c r="V30" s="155"/>
      <c r="W30" s="63"/>
      <c r="X30" s="81"/>
      <c r="Y30" s="81"/>
    </row>
    <row r="31" spans="1:25" s="6" customFormat="1" ht="15" customHeight="1">
      <c r="A31" s="79"/>
      <c r="B31" s="79"/>
      <c r="C31" s="628" t="s">
        <v>94</v>
      </c>
      <c r="D31" s="631" t="s">
        <v>1</v>
      </c>
      <c r="E31" s="31"/>
      <c r="F31" s="502" t="s">
        <v>214</v>
      </c>
      <c r="G31" s="31"/>
      <c r="H31" s="80" t="s">
        <v>81</v>
      </c>
      <c r="I31" s="80"/>
      <c r="J31" s="80"/>
      <c r="K31" s="80"/>
      <c r="L31" s="66"/>
      <c r="M31" s="66"/>
      <c r="N31" s="66"/>
      <c r="O31" s="66"/>
      <c r="P31" s="66"/>
      <c r="Q31" s="66"/>
      <c r="R31" s="66"/>
      <c r="S31" s="66"/>
      <c r="T31" s="66"/>
      <c r="U31" s="66"/>
      <c r="V31" s="106"/>
      <c r="W31" s="10"/>
      <c r="X31" s="81"/>
      <c r="Y31" s="81"/>
    </row>
    <row r="32" spans="1:25" s="6" customFormat="1" ht="3" customHeight="1">
      <c r="A32" s="79"/>
      <c r="B32" s="79"/>
      <c r="C32" s="629"/>
      <c r="D32" s="632"/>
      <c r="E32" s="31"/>
      <c r="F32" s="24"/>
      <c r="G32" s="31"/>
      <c r="H32" s="80"/>
      <c r="I32" s="80"/>
      <c r="J32" s="80"/>
      <c r="K32" s="80"/>
      <c r="L32" s="66"/>
      <c r="M32" s="66"/>
      <c r="N32" s="66"/>
      <c r="O32" s="66"/>
      <c r="P32" s="66"/>
      <c r="Q32" s="66"/>
      <c r="R32" s="66"/>
      <c r="S32" s="66"/>
      <c r="T32" s="66"/>
      <c r="U32" s="66"/>
      <c r="V32" s="106"/>
      <c r="W32" s="10"/>
      <c r="X32" s="81"/>
      <c r="Y32" s="81"/>
    </row>
    <row r="33" spans="1:27" s="6" customFormat="1" ht="15" customHeight="1">
      <c r="A33" s="79"/>
      <c r="B33" s="79"/>
      <c r="C33" s="630"/>
      <c r="D33" s="633"/>
      <c r="E33" s="31"/>
      <c r="F33" s="502"/>
      <c r="G33" s="31"/>
      <c r="H33" s="80" t="s">
        <v>82</v>
      </c>
      <c r="I33" s="80"/>
      <c r="J33" s="80"/>
      <c r="K33" s="80"/>
      <c r="L33" s="66"/>
      <c r="M33" s="788" t="s">
        <v>201</v>
      </c>
      <c r="N33" s="789"/>
      <c r="O33" s="790"/>
      <c r="P33" s="795"/>
      <c r="Q33" s="795"/>
      <c r="R33" s="795"/>
      <c r="S33" s="795"/>
      <c r="T33" s="795"/>
      <c r="U33" s="795"/>
      <c r="V33" s="795"/>
      <c r="W33" s="796"/>
      <c r="X33" s="81"/>
      <c r="Y33" s="81"/>
    </row>
    <row r="34" spans="1:27" s="6" customFormat="1" ht="6" customHeight="1">
      <c r="A34" s="79"/>
      <c r="B34" s="79"/>
      <c r="C34" s="66"/>
      <c r="D34" s="227"/>
      <c r="E34" s="31"/>
      <c r="F34" s="14"/>
      <c r="G34" s="31"/>
      <c r="H34" s="80"/>
      <c r="I34" s="80"/>
      <c r="J34" s="80"/>
      <c r="K34" s="80"/>
      <c r="L34" s="63"/>
      <c r="M34" s="63"/>
      <c r="N34" s="63"/>
      <c r="O34" s="63"/>
      <c r="P34" s="63"/>
      <c r="Q34" s="63"/>
      <c r="R34" s="63"/>
      <c r="S34" s="63"/>
      <c r="T34" s="63"/>
      <c r="U34" s="63"/>
      <c r="V34" s="155"/>
      <c r="W34" s="63"/>
      <c r="X34" s="81"/>
      <c r="Y34" s="81"/>
    </row>
    <row r="35" spans="1:27" ht="20.25" customHeight="1">
      <c r="A35" s="67"/>
      <c r="B35" s="67"/>
      <c r="C35" s="788" t="s">
        <v>127</v>
      </c>
      <c r="D35" s="789"/>
      <c r="E35" s="789"/>
      <c r="F35" s="789"/>
      <c r="G35" s="789"/>
      <c r="H35" s="789"/>
      <c r="I35" s="789"/>
      <c r="J35" s="789"/>
      <c r="K35" s="789"/>
      <c r="L35" s="789"/>
      <c r="M35" s="789"/>
      <c r="N35" s="789"/>
      <c r="O35" s="789"/>
      <c r="P35" s="789"/>
      <c r="Q35" s="789"/>
      <c r="R35" s="789"/>
      <c r="S35" s="789"/>
      <c r="T35" s="789"/>
      <c r="U35" s="789"/>
      <c r="V35" s="789"/>
      <c r="W35" s="790"/>
      <c r="X35" s="68"/>
      <c r="Y35" s="68"/>
    </row>
    <row r="36" spans="1:27" s="6" customFormat="1" ht="6" customHeight="1">
      <c r="A36" s="79"/>
      <c r="B36" s="79"/>
      <c r="C36" s="66"/>
      <c r="D36" s="227"/>
      <c r="E36" s="31"/>
      <c r="F36" s="14"/>
      <c r="G36" s="31"/>
      <c r="H36" s="80"/>
      <c r="I36" s="80"/>
      <c r="J36" s="80"/>
      <c r="K36" s="80"/>
      <c r="L36" s="63"/>
      <c r="M36" s="63"/>
      <c r="N36" s="63"/>
      <c r="O36" s="63"/>
      <c r="P36" s="63"/>
      <c r="Q36" s="63"/>
      <c r="R36" s="63"/>
      <c r="S36" s="63"/>
      <c r="T36" s="63"/>
      <c r="U36" s="63"/>
      <c r="V36" s="155"/>
      <c r="W36" s="63"/>
      <c r="X36" s="81"/>
      <c r="Y36" s="81"/>
    </row>
    <row r="37" spans="1:27" ht="15" customHeight="1">
      <c r="A37" s="67"/>
      <c r="B37" s="67"/>
      <c r="C37" s="7"/>
      <c r="D37" s="219"/>
      <c r="E37" s="7"/>
      <c r="F37" s="57"/>
      <c r="G37" s="7"/>
      <c r="H37" s="791"/>
      <c r="I37" s="791"/>
      <c r="J37" s="791"/>
      <c r="K37" s="791"/>
      <c r="L37" s="791"/>
      <c r="M37" s="93"/>
      <c r="N37" s="62"/>
      <c r="O37" s="62"/>
      <c r="P37" s="10"/>
      <c r="Q37" s="788" t="s">
        <v>48</v>
      </c>
      <c r="R37" s="789"/>
      <c r="S37" s="790"/>
      <c r="T37" s="62"/>
      <c r="U37" s="62"/>
      <c r="V37" s="155"/>
      <c r="W37" s="62"/>
      <c r="X37" s="68"/>
      <c r="Y37" s="68"/>
    </row>
    <row r="38" spans="1:27" s="6" customFormat="1" ht="3" customHeight="1">
      <c r="A38" s="79"/>
      <c r="B38" s="79"/>
      <c r="C38" s="31"/>
      <c r="D38" s="228"/>
      <c r="E38" s="31"/>
      <c r="F38" s="14"/>
      <c r="G38" s="31"/>
      <c r="H38" s="31"/>
      <c r="I38" s="31"/>
      <c r="J38" s="31"/>
      <c r="K38" s="31"/>
      <c r="L38" s="63"/>
      <c r="M38" s="63"/>
      <c r="N38" s="63"/>
      <c r="O38" s="14"/>
      <c r="P38" s="14"/>
      <c r="Q38" s="14"/>
      <c r="R38" s="63"/>
      <c r="S38" s="63"/>
      <c r="T38" s="63"/>
      <c r="U38" s="63"/>
      <c r="V38" s="155"/>
      <c r="W38" s="63"/>
      <c r="X38" s="81"/>
      <c r="Y38" s="81"/>
    </row>
    <row r="39" spans="1:27" s="4" customFormat="1" ht="15" customHeight="1">
      <c r="A39" s="72"/>
      <c r="B39" s="72"/>
      <c r="C39" s="788" t="s">
        <v>162</v>
      </c>
      <c r="D39" s="789"/>
      <c r="E39" s="789"/>
      <c r="F39" s="790"/>
      <c r="G39" s="10"/>
      <c r="H39" s="788" t="s">
        <v>87</v>
      </c>
      <c r="I39" s="789"/>
      <c r="J39" s="789"/>
      <c r="K39" s="789"/>
      <c r="L39" s="789"/>
      <c r="M39" s="790"/>
      <c r="N39" s="10"/>
      <c r="O39" s="509" t="s">
        <v>45</v>
      </c>
      <c r="P39" s="10"/>
      <c r="Q39" s="510" t="s">
        <v>46</v>
      </c>
      <c r="R39" s="10"/>
      <c r="S39" s="510" t="s">
        <v>47</v>
      </c>
      <c r="T39" s="10"/>
      <c r="U39" s="510" t="s">
        <v>160</v>
      </c>
      <c r="V39" s="24"/>
      <c r="W39" s="510" t="s">
        <v>72</v>
      </c>
      <c r="X39" s="235"/>
      <c r="Y39" s="235"/>
    </row>
    <row r="40" spans="1:27" ht="3" customHeight="1">
      <c r="A40" s="67"/>
      <c r="B40" s="67"/>
      <c r="C40" s="219"/>
      <c r="D40" s="219"/>
      <c r="E40" s="7"/>
      <c r="F40" s="57"/>
      <c r="G40" s="7"/>
      <c r="H40" s="7"/>
      <c r="I40" s="7"/>
      <c r="J40" s="7"/>
      <c r="K40" s="7"/>
      <c r="L40" s="62"/>
      <c r="M40" s="62"/>
      <c r="N40" s="62"/>
      <c r="O40" s="62"/>
      <c r="P40" s="62"/>
      <c r="Q40" s="62"/>
      <c r="R40" s="62"/>
      <c r="S40" s="62"/>
      <c r="T40" s="63"/>
      <c r="U40" s="62"/>
      <c r="V40" s="63"/>
      <c r="W40" s="62"/>
      <c r="X40" s="81"/>
      <c r="Y40" s="68"/>
    </row>
    <row r="41" spans="1:27" s="12" customFormat="1" ht="14.25" customHeight="1">
      <c r="A41" s="60"/>
      <c r="B41" s="60"/>
      <c r="C41" s="511"/>
      <c r="D41" s="512"/>
      <c r="E41" s="512"/>
      <c r="F41" s="512"/>
      <c r="G41" s="513"/>
      <c r="H41" s="514"/>
      <c r="I41" s="515"/>
      <c r="J41" s="516"/>
      <c r="K41" s="515"/>
      <c r="L41" s="515"/>
      <c r="M41" s="517"/>
      <c r="N41" s="438"/>
      <c r="O41" s="526"/>
      <c r="P41" s="621"/>
      <c r="Q41" s="524"/>
      <c r="R41" s="621"/>
      <c r="S41" s="527"/>
      <c r="T41" s="621"/>
      <c r="U41" s="528"/>
      <c r="V41" s="623"/>
      <c r="W41" s="529"/>
      <c r="X41" s="81"/>
      <c r="Y41" s="68"/>
      <c r="AA41" s="485"/>
    </row>
    <row r="42" spans="1:27" s="12" customFormat="1" ht="14.25" customHeight="1">
      <c r="A42" s="60"/>
      <c r="B42" s="60"/>
      <c r="C42" s="518" t="s">
        <v>249</v>
      </c>
      <c r="D42" s="518"/>
      <c r="E42" s="518"/>
      <c r="F42" s="518"/>
      <c r="G42" s="513"/>
      <c r="H42" s="519">
        <v>23.5</v>
      </c>
      <c r="I42" s="515">
        <v>23.2</v>
      </c>
      <c r="J42" s="516">
        <v>23.2</v>
      </c>
      <c r="K42" s="515">
        <v>23.2</v>
      </c>
      <c r="L42" s="515">
        <v>23.2</v>
      </c>
      <c r="M42" s="520"/>
      <c r="N42" s="155"/>
      <c r="O42" s="530">
        <v>0.73530000000000006</v>
      </c>
      <c r="P42" s="622"/>
      <c r="Q42" s="532">
        <f>H42-1.96*O42</f>
        <v>22.058812</v>
      </c>
      <c r="R42" s="622"/>
      <c r="S42" s="532">
        <f>H42+1.96*O42</f>
        <v>24.941188</v>
      </c>
      <c r="T42" s="622"/>
      <c r="U42" s="532">
        <f>O42/H42*100</f>
        <v>3.1289361702127665</v>
      </c>
      <c r="V42" s="624"/>
      <c r="W42" s="532">
        <v>2.8259031514219828</v>
      </c>
      <c r="X42" s="81"/>
      <c r="Y42" s="68"/>
      <c r="Z42" s="485"/>
    </row>
    <row r="43" spans="1:27" s="12" customFormat="1" ht="14.25" customHeight="1">
      <c r="A43" s="60"/>
      <c r="B43" s="60"/>
      <c r="C43" s="511" t="s">
        <v>219</v>
      </c>
      <c r="D43" s="512"/>
      <c r="E43" s="512"/>
      <c r="F43" s="512"/>
      <c r="G43" s="513"/>
      <c r="H43" s="514">
        <v>19.100000000000001</v>
      </c>
      <c r="I43" s="515">
        <v>18.7</v>
      </c>
      <c r="J43" s="516">
        <v>18.7</v>
      </c>
      <c r="K43" s="515">
        <v>18.7</v>
      </c>
      <c r="L43" s="515">
        <v>18.7</v>
      </c>
      <c r="M43" s="517"/>
      <c r="N43" s="438"/>
      <c r="O43" s="534">
        <v>0.46430000000000005</v>
      </c>
      <c r="P43" s="621"/>
      <c r="Q43" s="532">
        <f t="shared" ref="Q43:Q54" si="0">H43-1.96*O43</f>
        <v>18.189972000000001</v>
      </c>
      <c r="R43" s="622"/>
      <c r="S43" s="532">
        <f t="shared" ref="S43:S54" si="1">H43+1.96*O43</f>
        <v>20.010028000000002</v>
      </c>
      <c r="T43" s="621"/>
      <c r="U43" s="532">
        <f t="shared" ref="U43:U54" si="2">O43/H43*100</f>
        <v>2.4308900523560211</v>
      </c>
      <c r="V43" s="625"/>
      <c r="W43" s="532">
        <v>2.3319939728779508</v>
      </c>
      <c r="X43" s="81"/>
      <c r="Y43" s="68"/>
      <c r="AA43" s="487"/>
    </row>
    <row r="44" spans="1:27" s="12" customFormat="1" ht="14.25" customHeight="1">
      <c r="A44" s="60"/>
      <c r="B44" s="60"/>
      <c r="C44" s="511" t="s">
        <v>220</v>
      </c>
      <c r="D44" s="512"/>
      <c r="E44" s="512"/>
      <c r="F44" s="512"/>
      <c r="G44" s="513"/>
      <c r="H44" s="514">
        <v>20.3</v>
      </c>
      <c r="I44" s="515">
        <v>20.3</v>
      </c>
      <c r="J44" s="516">
        <v>20.3</v>
      </c>
      <c r="K44" s="515">
        <v>20.3</v>
      </c>
      <c r="L44" s="515">
        <v>20.3</v>
      </c>
      <c r="M44" s="517"/>
      <c r="N44" s="438"/>
      <c r="O44" s="534">
        <v>0.62909999999999999</v>
      </c>
      <c r="P44" s="621"/>
      <c r="Q44" s="532">
        <f t="shared" si="0"/>
        <v>19.066964000000002</v>
      </c>
      <c r="R44" s="622"/>
      <c r="S44" s="532">
        <f t="shared" si="1"/>
        <v>21.533035999999999</v>
      </c>
      <c r="T44" s="621"/>
      <c r="U44" s="532">
        <f t="shared" si="2"/>
        <v>3.099014778325123</v>
      </c>
      <c r="V44" s="625"/>
      <c r="W44" s="532">
        <v>1.8812799043062198</v>
      </c>
      <c r="X44" s="81"/>
      <c r="Y44" s="68"/>
    </row>
    <row r="45" spans="1:27" s="12" customFormat="1" ht="14.25" customHeight="1">
      <c r="A45" s="60"/>
      <c r="B45" s="60"/>
      <c r="C45" s="511" t="s">
        <v>221</v>
      </c>
      <c r="D45" s="512"/>
      <c r="E45" s="512"/>
      <c r="F45" s="512"/>
      <c r="G45" s="513"/>
      <c r="H45" s="514">
        <v>21.7</v>
      </c>
      <c r="I45" s="515">
        <v>20.399999999999999</v>
      </c>
      <c r="J45" s="516">
        <v>20.399999999999999</v>
      </c>
      <c r="K45" s="515">
        <v>20.399999999999999</v>
      </c>
      <c r="L45" s="515">
        <v>20.399999999999999</v>
      </c>
      <c r="M45" s="517"/>
      <c r="N45" s="438"/>
      <c r="O45" s="534">
        <v>1.0864</v>
      </c>
      <c r="P45" s="621"/>
      <c r="Q45" s="532">
        <f t="shared" si="0"/>
        <v>19.570656</v>
      </c>
      <c r="R45" s="622"/>
      <c r="S45" s="532">
        <f t="shared" si="1"/>
        <v>23.829343999999999</v>
      </c>
      <c r="T45" s="621"/>
      <c r="U45" s="532">
        <f t="shared" si="2"/>
        <v>5.0064516129032262</v>
      </c>
      <c r="V45" s="625"/>
      <c r="W45" s="532">
        <v>1.5390281909618926</v>
      </c>
      <c r="X45" s="81"/>
      <c r="Y45" s="68"/>
    </row>
    <row r="46" spans="1:27" s="12" customFormat="1" ht="14.25" customHeight="1">
      <c r="A46" s="60"/>
      <c r="B46" s="60"/>
      <c r="C46" s="511" t="s">
        <v>222</v>
      </c>
      <c r="D46" s="512"/>
      <c r="E46" s="512"/>
      <c r="F46" s="512"/>
      <c r="G46" s="513"/>
      <c r="H46" s="514">
        <v>27</v>
      </c>
      <c r="I46" s="515">
        <v>27.3</v>
      </c>
      <c r="J46" s="516">
        <v>27.3</v>
      </c>
      <c r="K46" s="515">
        <v>27.3</v>
      </c>
      <c r="L46" s="515">
        <v>27.3</v>
      </c>
      <c r="M46" s="517"/>
      <c r="N46" s="438"/>
      <c r="O46" s="534">
        <v>1.111</v>
      </c>
      <c r="P46" s="621"/>
      <c r="Q46" s="532">
        <f t="shared" si="0"/>
        <v>24.82244</v>
      </c>
      <c r="R46" s="622"/>
      <c r="S46" s="532">
        <f t="shared" si="1"/>
        <v>29.17756</v>
      </c>
      <c r="T46" s="621"/>
      <c r="U46" s="532">
        <f t="shared" si="2"/>
        <v>4.1148148148148147</v>
      </c>
      <c r="V46" s="625"/>
      <c r="W46" s="532">
        <v>2.7581926514399204</v>
      </c>
      <c r="X46" s="81"/>
      <c r="Y46" s="68"/>
    </row>
    <row r="47" spans="1:27" s="12" customFormat="1" ht="14.25" customHeight="1">
      <c r="A47" s="60"/>
      <c r="B47" s="60"/>
      <c r="C47" s="511" t="s">
        <v>223</v>
      </c>
      <c r="D47" s="512"/>
      <c r="E47" s="512"/>
      <c r="F47" s="512"/>
      <c r="G47" s="513"/>
      <c r="H47" s="514">
        <v>21.4</v>
      </c>
      <c r="I47" s="515">
        <v>20.2</v>
      </c>
      <c r="J47" s="516">
        <v>20.2</v>
      </c>
      <c r="K47" s="515">
        <v>20.2</v>
      </c>
      <c r="L47" s="515">
        <v>20.2</v>
      </c>
      <c r="M47" s="517"/>
      <c r="N47" s="438"/>
      <c r="O47" s="535">
        <v>1.0154000000000001</v>
      </c>
      <c r="P47" s="621"/>
      <c r="Q47" s="532">
        <f t="shared" si="0"/>
        <v>19.409815999999999</v>
      </c>
      <c r="R47" s="622"/>
      <c r="S47" s="532">
        <f t="shared" si="1"/>
        <v>23.390183999999998</v>
      </c>
      <c r="T47" s="621"/>
      <c r="U47" s="532">
        <f t="shared" si="2"/>
        <v>4.7448598130841129</v>
      </c>
      <c r="V47" s="625"/>
      <c r="W47" s="532">
        <v>1.7705318221447255</v>
      </c>
      <c r="X47" s="81"/>
      <c r="Y47" s="68"/>
    </row>
    <row r="48" spans="1:27" s="12" customFormat="1" ht="14.25" customHeight="1">
      <c r="A48" s="60"/>
      <c r="B48" s="60"/>
      <c r="C48" s="511" t="s">
        <v>224</v>
      </c>
      <c r="D48" s="512"/>
      <c r="E48" s="512"/>
      <c r="F48" s="512"/>
      <c r="G48" s="513"/>
      <c r="H48" s="514">
        <v>26.1</v>
      </c>
      <c r="I48" s="521">
        <v>23.9</v>
      </c>
      <c r="J48" s="516">
        <v>23.9</v>
      </c>
      <c r="K48" s="521">
        <v>23.9</v>
      </c>
      <c r="L48" s="521">
        <v>23.9</v>
      </c>
      <c r="M48" s="517"/>
      <c r="N48" s="438"/>
      <c r="O48" s="534">
        <v>1.3315000000000001</v>
      </c>
      <c r="P48" s="621"/>
      <c r="Q48" s="532">
        <f t="shared" si="0"/>
        <v>23.490259999999999</v>
      </c>
      <c r="R48" s="622"/>
      <c r="S48" s="532">
        <f t="shared" si="1"/>
        <v>28.709740000000004</v>
      </c>
      <c r="T48" s="621"/>
      <c r="U48" s="532">
        <f t="shared" si="2"/>
        <v>5.1015325670498086</v>
      </c>
      <c r="V48" s="625"/>
      <c r="W48" s="532">
        <v>1.5144449499545043</v>
      </c>
      <c r="X48" s="81"/>
      <c r="Y48" s="68"/>
    </row>
    <row r="49" spans="1:27" s="12" customFormat="1" ht="14.25" customHeight="1">
      <c r="A49" s="60"/>
      <c r="B49" s="60"/>
      <c r="C49" s="511" t="s">
        <v>225</v>
      </c>
      <c r="D49" s="512"/>
      <c r="E49" s="512"/>
      <c r="F49" s="512"/>
      <c r="G49" s="513"/>
      <c r="H49" s="514">
        <v>22.1</v>
      </c>
      <c r="I49" s="515">
        <v>21.7</v>
      </c>
      <c r="J49" s="516">
        <v>21.7</v>
      </c>
      <c r="K49" s="515">
        <v>21.7</v>
      </c>
      <c r="L49" s="515">
        <v>21.7</v>
      </c>
      <c r="M49" s="517"/>
      <c r="N49" s="438"/>
      <c r="O49" s="534">
        <v>1.0449999999999999</v>
      </c>
      <c r="P49" s="621"/>
      <c r="Q49" s="532">
        <f t="shared" si="0"/>
        <v>20.0518</v>
      </c>
      <c r="R49" s="622"/>
      <c r="S49" s="532">
        <f t="shared" si="1"/>
        <v>24.148200000000003</v>
      </c>
      <c r="T49" s="621"/>
      <c r="U49" s="532">
        <f t="shared" si="2"/>
        <v>4.7285067873303159</v>
      </c>
      <c r="V49" s="625"/>
      <c r="W49" s="532">
        <v>1.5795042321644497</v>
      </c>
      <c r="X49" s="81"/>
      <c r="Y49" s="68"/>
    </row>
    <row r="50" spans="1:27" s="12" customFormat="1" ht="14.25" customHeight="1">
      <c r="A50" s="60"/>
      <c r="B50" s="60"/>
      <c r="C50" s="511" t="s">
        <v>226</v>
      </c>
      <c r="D50" s="512"/>
      <c r="E50" s="512"/>
      <c r="F50" s="512"/>
      <c r="G50" s="513"/>
      <c r="H50" s="514">
        <v>23.9</v>
      </c>
      <c r="I50" s="515">
        <v>23.9</v>
      </c>
      <c r="J50" s="516">
        <v>23.9</v>
      </c>
      <c r="K50" s="515">
        <v>23.9</v>
      </c>
      <c r="L50" s="515">
        <v>23.9</v>
      </c>
      <c r="M50" s="517"/>
      <c r="N50" s="438"/>
      <c r="O50" s="534">
        <v>0.72030000000000005</v>
      </c>
      <c r="P50" s="621"/>
      <c r="Q50" s="532">
        <f t="shared" si="0"/>
        <v>22.488211999999997</v>
      </c>
      <c r="R50" s="622"/>
      <c r="S50" s="532">
        <f t="shared" si="1"/>
        <v>25.311788</v>
      </c>
      <c r="T50" s="621"/>
      <c r="U50" s="532">
        <f t="shared" si="2"/>
        <v>3.0138075313807535</v>
      </c>
      <c r="V50" s="625"/>
      <c r="W50" s="532">
        <v>1.6456477039067856</v>
      </c>
      <c r="X50" s="81"/>
      <c r="Y50" s="68"/>
    </row>
    <row r="51" spans="1:27" s="12" customFormat="1" ht="14.25" customHeight="1">
      <c r="A51" s="60"/>
      <c r="B51" s="60"/>
      <c r="C51" s="511" t="s">
        <v>227</v>
      </c>
      <c r="D51" s="512"/>
      <c r="E51" s="512"/>
      <c r="F51" s="512"/>
      <c r="G51" s="513"/>
      <c r="H51" s="514">
        <v>25.7</v>
      </c>
      <c r="I51" s="515">
        <v>25.3</v>
      </c>
      <c r="J51" s="516">
        <v>25.3</v>
      </c>
      <c r="K51" s="515">
        <v>25.3</v>
      </c>
      <c r="L51" s="515">
        <v>25.3</v>
      </c>
      <c r="M51" s="517"/>
      <c r="N51" s="438"/>
      <c r="O51" s="534">
        <v>1.5602</v>
      </c>
      <c r="P51" s="621"/>
      <c r="Q51" s="532">
        <f t="shared" si="0"/>
        <v>22.642008000000001</v>
      </c>
      <c r="R51" s="622"/>
      <c r="S51" s="532">
        <f t="shared" si="1"/>
        <v>28.757991999999998</v>
      </c>
      <c r="T51" s="621"/>
      <c r="U51" s="532">
        <f t="shared" si="2"/>
        <v>6.0708171206225678</v>
      </c>
      <c r="V51" s="625"/>
      <c r="W51" s="532">
        <v>1.5900937627395026</v>
      </c>
      <c r="X51" s="81"/>
      <c r="Y51" s="68"/>
    </row>
    <row r="52" spans="1:27" s="12" customFormat="1" ht="14.25" customHeight="1">
      <c r="A52" s="60"/>
      <c r="B52" s="60"/>
      <c r="C52" s="511" t="s">
        <v>228</v>
      </c>
      <c r="D52" s="512"/>
      <c r="E52" s="512"/>
      <c r="F52" s="512"/>
      <c r="G52" s="513"/>
      <c r="H52" s="514">
        <v>31.9</v>
      </c>
      <c r="I52" s="515">
        <v>32.700000000000003</v>
      </c>
      <c r="J52" s="516">
        <v>32.700000000000003</v>
      </c>
      <c r="K52" s="515">
        <v>32.700000000000003</v>
      </c>
      <c r="L52" s="515">
        <v>32.700000000000003</v>
      </c>
      <c r="M52" s="517"/>
      <c r="N52" s="438"/>
      <c r="O52" s="534">
        <v>2.6951000000000001</v>
      </c>
      <c r="P52" s="621"/>
      <c r="Q52" s="532">
        <f t="shared" si="0"/>
        <v>26.617604</v>
      </c>
      <c r="R52" s="622"/>
      <c r="S52" s="532">
        <f t="shared" si="1"/>
        <v>37.182395999999997</v>
      </c>
      <c r="T52" s="621"/>
      <c r="U52" s="532">
        <f t="shared" si="2"/>
        <v>8.4485893416927897</v>
      </c>
      <c r="V52" s="625"/>
      <c r="W52" s="532">
        <v>2.0650524863995097</v>
      </c>
      <c r="X52" s="81"/>
      <c r="Y52" s="68"/>
    </row>
    <row r="53" spans="1:27" s="12" customFormat="1" ht="14.25" customHeight="1">
      <c r="A53" s="60"/>
      <c r="B53" s="60"/>
      <c r="C53" s="511" t="s">
        <v>229</v>
      </c>
      <c r="D53" s="512"/>
      <c r="E53" s="512"/>
      <c r="F53" s="512"/>
      <c r="G53" s="513"/>
      <c r="H53" s="514">
        <v>28.8</v>
      </c>
      <c r="I53" s="515">
        <v>28.6</v>
      </c>
      <c r="J53" s="516">
        <v>28.6</v>
      </c>
      <c r="K53" s="515">
        <v>28.6</v>
      </c>
      <c r="L53" s="515">
        <v>28.6</v>
      </c>
      <c r="M53" s="517"/>
      <c r="N53" s="438"/>
      <c r="O53" s="534">
        <v>0.93110000000000004</v>
      </c>
      <c r="P53" s="621"/>
      <c r="Q53" s="532">
        <f t="shared" si="0"/>
        <v>26.975044</v>
      </c>
      <c r="R53" s="622"/>
      <c r="S53" s="532">
        <f t="shared" si="1"/>
        <v>30.624956000000001</v>
      </c>
      <c r="T53" s="621"/>
      <c r="U53" s="532">
        <f t="shared" si="2"/>
        <v>3.2329861111111113</v>
      </c>
      <c r="V53" s="625"/>
      <c r="W53" s="532">
        <v>2.1668606004188971</v>
      </c>
      <c r="X53" s="81"/>
      <c r="Y53" s="68"/>
    </row>
    <row r="54" spans="1:27" s="12" customFormat="1" ht="14.25" customHeight="1">
      <c r="A54" s="60"/>
      <c r="B54" s="60"/>
      <c r="C54" s="511" t="s">
        <v>230</v>
      </c>
      <c r="D54" s="512"/>
      <c r="E54" s="512"/>
      <c r="F54" s="512"/>
      <c r="G54" s="513"/>
      <c r="H54" s="514">
        <v>23</v>
      </c>
      <c r="I54" s="515">
        <v>23.1</v>
      </c>
      <c r="J54" s="516">
        <v>23.1</v>
      </c>
      <c r="K54" s="515">
        <v>23.1</v>
      </c>
      <c r="L54" s="515">
        <v>23.1</v>
      </c>
      <c r="M54" s="517"/>
      <c r="N54" s="438"/>
      <c r="O54" s="534">
        <v>1.1125</v>
      </c>
      <c r="P54" s="621"/>
      <c r="Q54" s="532">
        <f t="shared" si="0"/>
        <v>20.819500000000001</v>
      </c>
      <c r="R54" s="622"/>
      <c r="S54" s="532">
        <f t="shared" si="1"/>
        <v>25.180499999999999</v>
      </c>
      <c r="T54" s="621"/>
      <c r="U54" s="532">
        <f t="shared" si="2"/>
        <v>4.8369565217391308</v>
      </c>
      <c r="V54" s="623"/>
      <c r="W54" s="532">
        <v>1.3941102756892232</v>
      </c>
      <c r="X54" s="81"/>
      <c r="Y54" s="68"/>
    </row>
    <row r="55" spans="1:27" s="12" customFormat="1" ht="14.25" customHeight="1">
      <c r="A55" s="60"/>
      <c r="B55" s="60"/>
      <c r="C55" s="511"/>
      <c r="D55" s="512"/>
      <c r="E55" s="512"/>
      <c r="F55" s="512"/>
      <c r="G55" s="513"/>
      <c r="H55" s="514"/>
      <c r="I55" s="515"/>
      <c r="J55" s="516"/>
      <c r="K55" s="515"/>
      <c r="L55" s="515"/>
      <c r="M55" s="517"/>
      <c r="N55" s="438"/>
      <c r="O55" s="534"/>
      <c r="P55" s="621"/>
      <c r="Q55" s="536"/>
      <c r="R55" s="621"/>
      <c r="S55" s="536"/>
      <c r="T55" s="621"/>
      <c r="U55" s="533"/>
      <c r="V55" s="623"/>
      <c r="W55" s="537"/>
      <c r="X55" s="81"/>
      <c r="Y55" s="68"/>
    </row>
    <row r="56" spans="1:27" s="12" customFormat="1" ht="14.25" customHeight="1">
      <c r="A56" s="60"/>
      <c r="B56" s="60"/>
      <c r="C56" s="518" t="s">
        <v>250</v>
      </c>
      <c r="D56" s="518"/>
      <c r="E56" s="518"/>
      <c r="F56" s="518"/>
      <c r="G56" s="513"/>
      <c r="H56" s="519">
        <v>4.8</v>
      </c>
      <c r="I56" s="516"/>
      <c r="J56" s="516"/>
      <c r="K56" s="516"/>
      <c r="L56" s="516"/>
      <c r="M56" s="522"/>
      <c r="N56" s="440"/>
      <c r="O56" s="534">
        <v>0.27989999999999998</v>
      </c>
      <c r="P56" s="621"/>
      <c r="Q56" s="532">
        <f>H56-1.96*O56</f>
        <v>4.2513959999999997</v>
      </c>
      <c r="R56" s="622"/>
      <c r="S56" s="532">
        <f>H56+1.96*O56</f>
        <v>5.3486039999999999</v>
      </c>
      <c r="T56" s="621"/>
      <c r="U56" s="532">
        <f>O56/H56*100</f>
        <v>5.8312499999999998</v>
      </c>
      <c r="V56" s="625"/>
      <c r="W56" s="532">
        <v>2.5702479338842976</v>
      </c>
      <c r="X56" s="81"/>
      <c r="Y56" s="68"/>
      <c r="AA56" s="486"/>
    </row>
    <row r="57" spans="1:27" s="12" customFormat="1" ht="14.25" customHeight="1">
      <c r="A57" s="60"/>
      <c r="B57" s="60"/>
      <c r="C57" s="511" t="s">
        <v>219</v>
      </c>
      <c r="D57" s="512"/>
      <c r="E57" s="512"/>
      <c r="F57" s="512"/>
      <c r="G57" s="513"/>
      <c r="H57" s="523">
        <v>4.8</v>
      </c>
      <c r="I57" s="524">
        <v>0.195991</v>
      </c>
      <c r="J57" s="524">
        <v>0.195991</v>
      </c>
      <c r="K57" s="524">
        <v>0.195991</v>
      </c>
      <c r="L57" s="524">
        <v>0.195991</v>
      </c>
      <c r="M57" s="522"/>
      <c r="N57" s="440"/>
      <c r="O57" s="541">
        <v>0.2475</v>
      </c>
      <c r="P57" s="621"/>
      <c r="Q57" s="532">
        <f t="shared" ref="Q57:Q68" si="3">H57-1.96*O57</f>
        <v>4.3148999999999997</v>
      </c>
      <c r="R57" s="622"/>
      <c r="S57" s="532">
        <f t="shared" ref="S57:S68" si="4">H57+1.96*O57</f>
        <v>5.2850999999999999</v>
      </c>
      <c r="T57" s="621"/>
      <c r="U57" s="532">
        <f t="shared" ref="U57:U68" si="5">O57/H57*100</f>
        <v>5.15625</v>
      </c>
      <c r="V57" s="625"/>
      <c r="W57" s="538">
        <v>2.8913551401869162</v>
      </c>
      <c r="X57" s="61"/>
      <c r="Y57" s="68"/>
    </row>
    <row r="58" spans="1:27" s="12" customFormat="1" ht="14.25" customHeight="1">
      <c r="A58" s="60"/>
      <c r="B58" s="60"/>
      <c r="C58" s="511" t="s">
        <v>220</v>
      </c>
      <c r="D58" s="512"/>
      <c r="E58" s="512"/>
      <c r="F58" s="512"/>
      <c r="G58" s="513"/>
      <c r="H58" s="523">
        <v>6.6</v>
      </c>
      <c r="I58" s="524">
        <v>4.1762000000000001E-2</v>
      </c>
      <c r="J58" s="524">
        <v>4.1762000000000001E-2</v>
      </c>
      <c r="K58" s="524">
        <v>4.1762000000000001E-2</v>
      </c>
      <c r="L58" s="524">
        <v>4.1762000000000001E-2</v>
      </c>
      <c r="M58" s="522"/>
      <c r="N58" s="439"/>
      <c r="O58" s="534">
        <v>0.41320000000000001</v>
      </c>
      <c r="P58" s="621"/>
      <c r="Q58" s="532">
        <f t="shared" si="3"/>
        <v>5.7901279999999993</v>
      </c>
      <c r="R58" s="622"/>
      <c r="S58" s="532">
        <f t="shared" si="4"/>
        <v>7.409872</v>
      </c>
      <c r="T58" s="621"/>
      <c r="U58" s="532">
        <f t="shared" si="5"/>
        <v>6.2606060606060607</v>
      </c>
      <c r="V58" s="625"/>
      <c r="W58" s="538">
        <v>1.9353629976580795</v>
      </c>
      <c r="X58" s="61"/>
      <c r="Y58" s="68"/>
    </row>
    <row r="59" spans="1:27" s="12" customFormat="1" ht="14.25" customHeight="1">
      <c r="A59" s="60"/>
      <c r="B59" s="60"/>
      <c r="C59" s="511" t="s">
        <v>221</v>
      </c>
      <c r="D59" s="512"/>
      <c r="E59" s="512"/>
      <c r="F59" s="512"/>
      <c r="G59" s="513"/>
      <c r="H59" s="523">
        <v>4.7</v>
      </c>
      <c r="I59" s="524">
        <v>5.3697000000000002E-2</v>
      </c>
      <c r="J59" s="524">
        <v>5.3697000000000002E-2</v>
      </c>
      <c r="K59" s="524">
        <v>5.3697000000000002E-2</v>
      </c>
      <c r="L59" s="524">
        <v>5.3697000000000002E-2</v>
      </c>
      <c r="M59" s="522"/>
      <c r="N59" s="439"/>
      <c r="O59" s="534">
        <v>0.53699999999999992</v>
      </c>
      <c r="P59" s="621"/>
      <c r="Q59" s="532">
        <f t="shared" si="3"/>
        <v>3.6474800000000003</v>
      </c>
      <c r="R59" s="622"/>
      <c r="S59" s="532">
        <f t="shared" si="4"/>
        <v>5.7525200000000005</v>
      </c>
      <c r="T59" s="621"/>
      <c r="U59" s="532">
        <f t="shared" si="5"/>
        <v>11.425531914893615</v>
      </c>
      <c r="V59" s="625"/>
      <c r="W59" s="538">
        <v>1.6381940207443562</v>
      </c>
      <c r="X59" s="61"/>
      <c r="Y59" s="68"/>
    </row>
    <row r="60" spans="1:27" s="12" customFormat="1" ht="14.25" customHeight="1">
      <c r="A60" s="60"/>
      <c r="B60" s="60"/>
      <c r="C60" s="511" t="s">
        <v>222</v>
      </c>
      <c r="D60" s="512"/>
      <c r="E60" s="512"/>
      <c r="F60" s="512"/>
      <c r="G60" s="513"/>
      <c r="H60" s="523">
        <v>4.5</v>
      </c>
      <c r="I60" s="524">
        <v>0.25807400000000003</v>
      </c>
      <c r="J60" s="524">
        <v>0.25807400000000003</v>
      </c>
      <c r="K60" s="524">
        <v>0.25807400000000003</v>
      </c>
      <c r="L60" s="524">
        <v>0.25807400000000003</v>
      </c>
      <c r="M60" s="522"/>
      <c r="N60" s="439"/>
      <c r="O60" s="534">
        <v>0.33300000000000002</v>
      </c>
      <c r="P60" s="621"/>
      <c r="Q60" s="532">
        <f t="shared" si="3"/>
        <v>3.8473199999999999</v>
      </c>
      <c r="R60" s="622"/>
      <c r="S60" s="532">
        <f t="shared" si="4"/>
        <v>5.1526800000000001</v>
      </c>
      <c r="T60" s="621"/>
      <c r="U60" s="532">
        <f t="shared" si="5"/>
        <v>7.4000000000000012</v>
      </c>
      <c r="V60" s="625"/>
      <c r="W60" s="538">
        <v>3.6958934517203108</v>
      </c>
      <c r="X60" s="61"/>
      <c r="Y60" s="68"/>
    </row>
    <row r="61" spans="1:27" s="12" customFormat="1" ht="14.25" customHeight="1">
      <c r="A61" s="60"/>
      <c r="B61" s="60"/>
      <c r="C61" s="511" t="s">
        <v>223</v>
      </c>
      <c r="D61" s="512"/>
      <c r="E61" s="512"/>
      <c r="F61" s="512"/>
      <c r="G61" s="513"/>
      <c r="H61" s="523">
        <v>4.3</v>
      </c>
      <c r="I61" s="524">
        <v>6.6703999999999999E-2</v>
      </c>
      <c r="J61" s="524">
        <v>6.6703999999999999E-2</v>
      </c>
      <c r="K61" s="524">
        <v>6.6703999999999999E-2</v>
      </c>
      <c r="L61" s="524">
        <v>6.6703999999999999E-2</v>
      </c>
      <c r="M61" s="522"/>
      <c r="N61" s="439"/>
      <c r="O61" s="535">
        <v>0.35499999999999998</v>
      </c>
      <c r="P61" s="621"/>
      <c r="Q61" s="532">
        <f t="shared" si="3"/>
        <v>3.6041999999999996</v>
      </c>
      <c r="R61" s="622"/>
      <c r="S61" s="532">
        <f t="shared" si="4"/>
        <v>4.9958</v>
      </c>
      <c r="T61" s="621"/>
      <c r="U61" s="532">
        <f t="shared" si="5"/>
        <v>8.2558139534883725</v>
      </c>
      <c r="V61" s="625"/>
      <c r="W61" s="538">
        <v>1.5042372881355932</v>
      </c>
      <c r="X61" s="61"/>
      <c r="Y61" s="61"/>
    </row>
    <row r="62" spans="1:27" s="12" customFormat="1" ht="14.25" customHeight="1">
      <c r="A62" s="60"/>
      <c r="B62" s="60"/>
      <c r="C62" s="511" t="s">
        <v>224</v>
      </c>
      <c r="D62" s="512"/>
      <c r="E62" s="512"/>
      <c r="F62" s="512"/>
      <c r="G62" s="513"/>
      <c r="H62" s="523">
        <v>4.5999999999999996</v>
      </c>
      <c r="I62" s="524">
        <v>1.8057E-2</v>
      </c>
      <c r="J62" s="524">
        <v>1.8057E-2</v>
      </c>
      <c r="K62" s="524">
        <v>1.8057E-2</v>
      </c>
      <c r="L62" s="524">
        <v>1.8057E-2</v>
      </c>
      <c r="M62" s="522"/>
      <c r="N62" s="439"/>
      <c r="O62" s="534">
        <v>0.38750000000000001</v>
      </c>
      <c r="P62" s="621"/>
      <c r="Q62" s="532">
        <f t="shared" si="3"/>
        <v>3.8404999999999996</v>
      </c>
      <c r="R62" s="622"/>
      <c r="S62" s="532">
        <f t="shared" si="4"/>
        <v>5.3594999999999997</v>
      </c>
      <c r="T62" s="621"/>
      <c r="U62" s="532">
        <f t="shared" si="5"/>
        <v>8.4239130434782616</v>
      </c>
      <c r="V62" s="625"/>
      <c r="W62" s="538">
        <v>1.3339070567986231</v>
      </c>
      <c r="X62" s="61"/>
      <c r="Y62" s="61"/>
    </row>
    <row r="63" spans="1:27" s="12" customFormat="1" ht="14.25" customHeight="1">
      <c r="A63" s="60"/>
      <c r="B63" s="60"/>
      <c r="C63" s="511" t="s">
        <v>225</v>
      </c>
      <c r="D63" s="512"/>
      <c r="E63" s="512"/>
      <c r="F63" s="512"/>
      <c r="G63" s="513"/>
      <c r="H63" s="523">
        <v>4.9000000000000004</v>
      </c>
      <c r="I63" s="524">
        <v>0.17158599999999999</v>
      </c>
      <c r="J63" s="524">
        <v>0.17158599999999999</v>
      </c>
      <c r="K63" s="524">
        <v>0.17158599999999999</v>
      </c>
      <c r="L63" s="524">
        <v>0.17158599999999999</v>
      </c>
      <c r="M63" s="522"/>
      <c r="N63" s="439"/>
      <c r="O63" s="534">
        <v>0.48789999999999994</v>
      </c>
      <c r="P63" s="621"/>
      <c r="Q63" s="532">
        <f t="shared" si="3"/>
        <v>3.9437160000000002</v>
      </c>
      <c r="R63" s="622"/>
      <c r="S63" s="532">
        <f t="shared" si="4"/>
        <v>5.8562840000000005</v>
      </c>
      <c r="T63" s="621"/>
      <c r="U63" s="532">
        <f t="shared" si="5"/>
        <v>9.9571428571428555</v>
      </c>
      <c r="V63" s="625"/>
      <c r="W63" s="538">
        <v>1.5086580086580086</v>
      </c>
      <c r="X63" s="61"/>
      <c r="Y63" s="61"/>
    </row>
    <row r="64" spans="1:27" s="12" customFormat="1" ht="14.25" customHeight="1">
      <c r="A64" s="60"/>
      <c r="B64" s="60"/>
      <c r="C64" s="511" t="s">
        <v>226</v>
      </c>
      <c r="D64" s="512"/>
      <c r="E64" s="512"/>
      <c r="F64" s="512"/>
      <c r="G64" s="513"/>
      <c r="H64" s="523">
        <v>5.0999999999999996</v>
      </c>
      <c r="I64" s="524">
        <v>3.9245000000000002E-2</v>
      </c>
      <c r="J64" s="524">
        <v>3.9245000000000002E-2</v>
      </c>
      <c r="K64" s="524">
        <v>3.9245000000000002E-2</v>
      </c>
      <c r="L64" s="524">
        <v>3.9245000000000002E-2</v>
      </c>
      <c r="M64" s="522"/>
      <c r="N64" s="439"/>
      <c r="O64" s="534">
        <v>0.33489999999999998</v>
      </c>
      <c r="P64" s="621"/>
      <c r="Q64" s="532">
        <f t="shared" si="3"/>
        <v>4.4435959999999994</v>
      </c>
      <c r="R64" s="622"/>
      <c r="S64" s="532">
        <f t="shared" si="4"/>
        <v>5.7564039999999999</v>
      </c>
      <c r="T64" s="621"/>
      <c r="U64" s="532">
        <f t="shared" si="5"/>
        <v>6.5666666666666664</v>
      </c>
      <c r="V64" s="625"/>
      <c r="W64" s="538">
        <v>1.5591247672253257</v>
      </c>
      <c r="X64" s="61"/>
      <c r="Y64" s="61"/>
    </row>
    <row r="65" spans="1:27" s="12" customFormat="1" ht="14.25" customHeight="1">
      <c r="A65" s="60"/>
      <c r="B65" s="60"/>
      <c r="C65" s="511" t="s">
        <v>227</v>
      </c>
      <c r="D65" s="512"/>
      <c r="E65" s="512"/>
      <c r="F65" s="512"/>
      <c r="G65" s="513"/>
      <c r="H65" s="523">
        <v>5.5</v>
      </c>
      <c r="I65" s="524">
        <v>3.2445000000000002E-2</v>
      </c>
      <c r="J65" s="524">
        <v>3.2445000000000002E-2</v>
      </c>
      <c r="K65" s="524">
        <v>3.2445000000000002E-2</v>
      </c>
      <c r="L65" s="524">
        <v>3.2445000000000002E-2</v>
      </c>
      <c r="M65" s="522"/>
      <c r="N65" s="439"/>
      <c r="O65" s="534">
        <v>0.59279999999999999</v>
      </c>
      <c r="P65" s="621"/>
      <c r="Q65" s="532">
        <f t="shared" si="3"/>
        <v>4.3381119999999997</v>
      </c>
      <c r="R65" s="622"/>
      <c r="S65" s="532">
        <f t="shared" si="4"/>
        <v>6.6618880000000003</v>
      </c>
      <c r="T65" s="621"/>
      <c r="U65" s="532">
        <f t="shared" si="5"/>
        <v>10.778181818181819</v>
      </c>
      <c r="V65" s="625"/>
      <c r="W65" s="538">
        <v>1.1587177482408131</v>
      </c>
      <c r="X65" s="61"/>
      <c r="Y65" s="61"/>
    </row>
    <row r="66" spans="1:27" s="12" customFormat="1" ht="14.25" customHeight="1">
      <c r="A66" s="60"/>
      <c r="B66" s="60"/>
      <c r="C66" s="511" t="s">
        <v>228</v>
      </c>
      <c r="D66" s="512"/>
      <c r="E66" s="512"/>
      <c r="F66" s="512"/>
      <c r="G66" s="513"/>
      <c r="H66" s="523">
        <v>2.9</v>
      </c>
      <c r="I66" s="524">
        <v>2.3096999999999999E-2</v>
      </c>
      <c r="J66" s="524">
        <v>2.3096999999999999E-2</v>
      </c>
      <c r="K66" s="524">
        <v>2.3096999999999999E-2</v>
      </c>
      <c r="L66" s="524">
        <v>2.3096999999999999E-2</v>
      </c>
      <c r="M66" s="522"/>
      <c r="N66" s="439"/>
      <c r="O66" s="534">
        <v>0.47260000000000002</v>
      </c>
      <c r="P66" s="621"/>
      <c r="Q66" s="532">
        <f t="shared" si="3"/>
        <v>1.9737039999999999</v>
      </c>
      <c r="R66" s="622"/>
      <c r="S66" s="532">
        <f t="shared" si="4"/>
        <v>3.8262960000000001</v>
      </c>
      <c r="T66" s="621"/>
      <c r="U66" s="532">
        <f t="shared" si="5"/>
        <v>16.296551724137931</v>
      </c>
      <c r="V66" s="625"/>
      <c r="W66" s="538">
        <v>1.6129692832764506</v>
      </c>
      <c r="X66" s="61"/>
      <c r="Y66" s="61"/>
    </row>
    <row r="67" spans="1:27" s="12" customFormat="1" ht="14.25" customHeight="1">
      <c r="A67" s="60"/>
      <c r="B67" s="60"/>
      <c r="C67" s="511" t="s">
        <v>229</v>
      </c>
      <c r="D67" s="512"/>
      <c r="E67" s="512"/>
      <c r="F67" s="512"/>
      <c r="G67" s="513"/>
      <c r="H67" s="523">
        <v>5.4</v>
      </c>
      <c r="I67" s="524">
        <v>5.7771000000000003E-2</v>
      </c>
      <c r="J67" s="524">
        <v>5.7771000000000003E-2</v>
      </c>
      <c r="K67" s="524">
        <v>5.7771000000000003E-2</v>
      </c>
      <c r="L67" s="524">
        <v>5.7771000000000003E-2</v>
      </c>
      <c r="M67" s="522"/>
      <c r="N67" s="439"/>
      <c r="O67" s="534">
        <v>0.3412</v>
      </c>
      <c r="P67" s="621"/>
      <c r="Q67" s="532">
        <f t="shared" si="3"/>
        <v>4.7312480000000008</v>
      </c>
      <c r="R67" s="622"/>
      <c r="S67" s="532">
        <f t="shared" si="4"/>
        <v>6.0687519999999999</v>
      </c>
      <c r="T67" s="621"/>
      <c r="U67" s="532">
        <f t="shared" si="5"/>
        <v>6.318518518518518</v>
      </c>
      <c r="V67" s="625"/>
      <c r="W67" s="538">
        <v>1.829490616621984</v>
      </c>
      <c r="X67" s="61"/>
      <c r="Y67" s="61"/>
    </row>
    <row r="68" spans="1:27" s="12" customFormat="1" ht="14.25" customHeight="1">
      <c r="A68" s="60"/>
      <c r="B68" s="60"/>
      <c r="C68" s="511" t="s">
        <v>230</v>
      </c>
      <c r="D68" s="512"/>
      <c r="E68" s="512"/>
      <c r="F68" s="512"/>
      <c r="G68" s="513"/>
      <c r="H68" s="523">
        <v>4.3</v>
      </c>
      <c r="I68" s="524">
        <v>4.1570999999999997E-2</v>
      </c>
      <c r="J68" s="524">
        <v>4.1570999999999997E-2</v>
      </c>
      <c r="K68" s="524">
        <v>4.1570999999999997E-2</v>
      </c>
      <c r="L68" s="524">
        <v>4.1570999999999997E-2</v>
      </c>
      <c r="M68" s="522"/>
      <c r="N68" s="439"/>
      <c r="O68" s="534">
        <v>0.3584</v>
      </c>
      <c r="P68" s="621"/>
      <c r="Q68" s="532">
        <f t="shared" si="3"/>
        <v>3.5975359999999998</v>
      </c>
      <c r="R68" s="622"/>
      <c r="S68" s="532">
        <f t="shared" si="4"/>
        <v>5.0024639999999998</v>
      </c>
      <c r="T68" s="621"/>
      <c r="U68" s="532">
        <f t="shared" si="5"/>
        <v>8.3348837209302342</v>
      </c>
      <c r="V68" s="625"/>
      <c r="W68" s="538">
        <v>1.1123525760397268</v>
      </c>
      <c r="X68" s="61"/>
      <c r="Y68" s="61"/>
      <c r="AA68" s="5"/>
    </row>
    <row r="69" spans="1:27" s="12" customFormat="1" ht="14.25" customHeight="1">
      <c r="A69" s="60"/>
      <c r="B69" s="60"/>
      <c r="C69" s="511"/>
      <c r="D69" s="512"/>
      <c r="E69" s="512"/>
      <c r="F69" s="512"/>
      <c r="G69" s="513"/>
      <c r="H69" s="523"/>
      <c r="I69" s="524"/>
      <c r="J69" s="524"/>
      <c r="K69" s="524"/>
      <c r="L69" s="524"/>
      <c r="M69" s="522"/>
      <c r="N69" s="439"/>
      <c r="O69" s="534"/>
      <c r="P69" s="621"/>
      <c r="Q69" s="536"/>
      <c r="R69" s="621"/>
      <c r="S69" s="539"/>
      <c r="T69" s="621"/>
      <c r="U69" s="538"/>
      <c r="V69" s="625"/>
      <c r="W69" s="538"/>
      <c r="X69" s="61"/>
      <c r="Y69" s="61"/>
      <c r="AA69" s="5"/>
    </row>
    <row r="70" spans="1:27" s="12" customFormat="1" ht="14.25" customHeight="1">
      <c r="A70" s="60"/>
      <c r="B70" s="60"/>
      <c r="C70" s="518" t="s">
        <v>251</v>
      </c>
      <c r="D70" s="518"/>
      <c r="E70" s="518"/>
      <c r="F70" s="518"/>
      <c r="G70" s="513"/>
      <c r="H70" s="525">
        <v>15</v>
      </c>
      <c r="I70" s="515">
        <v>14.9</v>
      </c>
      <c r="J70" s="522">
        <v>14.9</v>
      </c>
      <c r="K70" s="522">
        <v>14.9</v>
      </c>
      <c r="L70" s="522">
        <v>14.9</v>
      </c>
      <c r="M70" s="522"/>
      <c r="N70" s="439"/>
      <c r="O70" s="534">
        <v>0.48499999999999999</v>
      </c>
      <c r="P70" s="621"/>
      <c r="Q70" s="532">
        <f>H70-1.96*O70</f>
        <v>14.0494</v>
      </c>
      <c r="R70" s="622"/>
      <c r="S70" s="532">
        <f>H70+1.96*O70</f>
        <v>15.9506</v>
      </c>
      <c r="T70" s="621"/>
      <c r="U70" s="532">
        <f>O70/H70*100</f>
        <v>3.2333333333333334</v>
      </c>
      <c r="V70" s="625"/>
      <c r="W70" s="532">
        <v>2.9340592861464008</v>
      </c>
      <c r="X70" s="61"/>
      <c r="Y70" s="61"/>
      <c r="AA70" s="486"/>
    </row>
    <row r="71" spans="1:27" s="12" customFormat="1" ht="14.25" customHeight="1">
      <c r="A71" s="60"/>
      <c r="B71" s="60"/>
      <c r="C71" s="511" t="s">
        <v>219</v>
      </c>
      <c r="D71" s="512"/>
      <c r="E71" s="512"/>
      <c r="F71" s="512"/>
      <c r="G71" s="513"/>
      <c r="H71" s="523">
        <v>14.3</v>
      </c>
      <c r="I71" s="515">
        <v>14.5</v>
      </c>
      <c r="J71" s="522">
        <v>14.5</v>
      </c>
      <c r="K71" s="522">
        <v>14.5</v>
      </c>
      <c r="L71" s="522">
        <v>14.5</v>
      </c>
      <c r="M71" s="522"/>
      <c r="N71" s="439"/>
      <c r="O71" s="534">
        <v>0.37869999999999998</v>
      </c>
      <c r="P71" s="621"/>
      <c r="Q71" s="532">
        <f t="shared" ref="Q71:Q82" si="6">H71-1.96*O71</f>
        <v>13.557748</v>
      </c>
      <c r="R71" s="622"/>
      <c r="S71" s="532">
        <f t="shared" ref="S71:S82" si="7">H71+1.96*O71</f>
        <v>15.042252000000001</v>
      </c>
      <c r="T71" s="621"/>
      <c r="U71" s="532">
        <f t="shared" ref="U71:U82" si="8">O71/H71*100</f>
        <v>2.6482517482517482</v>
      </c>
      <c r="V71" s="625"/>
      <c r="W71" s="532">
        <v>2.5382037533512065</v>
      </c>
      <c r="X71" s="61"/>
      <c r="Y71" s="61"/>
    </row>
    <row r="72" spans="1:27" s="12" customFormat="1" ht="14.25" customHeight="1">
      <c r="A72" s="60"/>
      <c r="B72" s="60"/>
      <c r="C72" s="511" t="s">
        <v>220</v>
      </c>
      <c r="D72" s="512"/>
      <c r="E72" s="512"/>
      <c r="F72" s="512"/>
      <c r="G72" s="513"/>
      <c r="H72" s="523">
        <v>17</v>
      </c>
      <c r="I72" s="515">
        <v>16.600000000000001</v>
      </c>
      <c r="J72" s="522">
        <v>16.600000000000001</v>
      </c>
      <c r="K72" s="522">
        <v>16.600000000000001</v>
      </c>
      <c r="L72" s="522">
        <v>16.600000000000001</v>
      </c>
      <c r="M72" s="522"/>
      <c r="N72" s="439"/>
      <c r="O72" s="534">
        <v>0.54259999999999997</v>
      </c>
      <c r="P72" s="621"/>
      <c r="Q72" s="532">
        <f t="shared" si="6"/>
        <v>15.936503999999999</v>
      </c>
      <c r="R72" s="622"/>
      <c r="S72" s="532">
        <f t="shared" si="7"/>
        <v>18.063496000000001</v>
      </c>
      <c r="T72" s="621"/>
      <c r="U72" s="532">
        <f t="shared" si="8"/>
        <v>3.1917647058823531</v>
      </c>
      <c r="V72" s="625"/>
      <c r="W72" s="532">
        <v>1.9985267034990792</v>
      </c>
      <c r="X72" s="61"/>
      <c r="Y72" s="61"/>
    </row>
    <row r="73" spans="1:27" s="12" customFormat="1" ht="14.25" customHeight="1">
      <c r="A73" s="60"/>
      <c r="B73" s="60"/>
      <c r="C73" s="511" t="s">
        <v>221</v>
      </c>
      <c r="D73" s="512"/>
      <c r="E73" s="512"/>
      <c r="F73" s="512"/>
      <c r="G73" s="513"/>
      <c r="H73" s="523">
        <v>14.7</v>
      </c>
      <c r="I73" s="515">
        <v>15.4</v>
      </c>
      <c r="J73" s="522">
        <v>15.4</v>
      </c>
      <c r="K73" s="522">
        <v>15.4</v>
      </c>
      <c r="L73" s="522">
        <v>15.4</v>
      </c>
      <c r="M73" s="522"/>
      <c r="N73" s="439"/>
      <c r="O73" s="534">
        <v>0.73660000000000003</v>
      </c>
      <c r="P73" s="621"/>
      <c r="Q73" s="532">
        <f t="shared" si="6"/>
        <v>13.256264</v>
      </c>
      <c r="R73" s="622"/>
      <c r="S73" s="532">
        <f t="shared" si="7"/>
        <v>16.143736000000001</v>
      </c>
      <c r="T73" s="621"/>
      <c r="U73" s="532">
        <f t="shared" si="8"/>
        <v>5.0108843537414973</v>
      </c>
      <c r="V73" s="625"/>
      <c r="W73" s="532">
        <v>1.5789924973204716</v>
      </c>
      <c r="X73" s="61"/>
      <c r="Y73" s="61"/>
    </row>
    <row r="74" spans="1:27" s="12" customFormat="1" ht="14.25" customHeight="1">
      <c r="A74" s="60"/>
      <c r="B74" s="60"/>
      <c r="C74" s="511" t="s">
        <v>222</v>
      </c>
      <c r="D74" s="512"/>
      <c r="E74" s="512"/>
      <c r="F74" s="512"/>
      <c r="G74" s="513"/>
      <c r="H74" s="523">
        <v>15</v>
      </c>
      <c r="I74" s="515">
        <v>15</v>
      </c>
      <c r="J74" s="522">
        <v>15</v>
      </c>
      <c r="K74" s="522">
        <v>15</v>
      </c>
      <c r="L74" s="522">
        <v>15</v>
      </c>
      <c r="M74" s="522"/>
      <c r="N74" s="439"/>
      <c r="O74" s="534">
        <v>0.63590000000000002</v>
      </c>
      <c r="P74" s="621"/>
      <c r="Q74" s="532">
        <f t="shared" si="6"/>
        <v>13.753636</v>
      </c>
      <c r="R74" s="622"/>
      <c r="S74" s="532">
        <f t="shared" si="7"/>
        <v>16.246364</v>
      </c>
      <c r="T74" s="621"/>
      <c r="U74" s="532">
        <f t="shared" si="8"/>
        <v>4.2393333333333327</v>
      </c>
      <c r="V74" s="625"/>
      <c r="W74" s="532">
        <v>3.2279187817258883</v>
      </c>
      <c r="X74" s="61"/>
      <c r="Y74" s="61"/>
    </row>
    <row r="75" spans="1:27" s="12" customFormat="1" ht="14.25" customHeight="1">
      <c r="A75" s="60"/>
      <c r="B75" s="60"/>
      <c r="C75" s="511" t="s">
        <v>223</v>
      </c>
      <c r="D75" s="512"/>
      <c r="E75" s="512"/>
      <c r="F75" s="512"/>
      <c r="G75" s="513"/>
      <c r="H75" s="523">
        <v>15.2</v>
      </c>
      <c r="I75" s="515">
        <v>15.5</v>
      </c>
      <c r="J75" s="522">
        <v>15.5</v>
      </c>
      <c r="K75" s="522">
        <v>15.5</v>
      </c>
      <c r="L75" s="522">
        <v>15.5</v>
      </c>
      <c r="M75" s="522"/>
      <c r="N75" s="439"/>
      <c r="O75" s="535">
        <v>0.67969999999999997</v>
      </c>
      <c r="P75" s="621"/>
      <c r="Q75" s="532">
        <f t="shared" si="6"/>
        <v>13.867787999999999</v>
      </c>
      <c r="R75" s="622"/>
      <c r="S75" s="532">
        <f t="shared" si="7"/>
        <v>16.532211999999998</v>
      </c>
      <c r="T75" s="621"/>
      <c r="U75" s="532">
        <f t="shared" si="8"/>
        <v>4.4717105263157899</v>
      </c>
      <c r="V75" s="625"/>
      <c r="W75" s="532">
        <v>1.8237188086933191</v>
      </c>
      <c r="X75" s="61"/>
      <c r="Y75" s="61"/>
    </row>
    <row r="76" spans="1:27" s="12" customFormat="1" ht="14.25" customHeight="1">
      <c r="A76" s="60"/>
      <c r="B76" s="60"/>
      <c r="C76" s="511" t="s">
        <v>224</v>
      </c>
      <c r="D76" s="512"/>
      <c r="E76" s="512"/>
      <c r="F76" s="512"/>
      <c r="G76" s="513"/>
      <c r="H76" s="523">
        <v>15</v>
      </c>
      <c r="I76" s="515">
        <v>15.3</v>
      </c>
      <c r="J76" s="522">
        <v>15.3</v>
      </c>
      <c r="K76" s="522">
        <v>15.3</v>
      </c>
      <c r="L76" s="522">
        <v>15.3</v>
      </c>
      <c r="M76" s="522"/>
      <c r="N76" s="439"/>
      <c r="O76" s="534">
        <v>0.79769999999999996</v>
      </c>
      <c r="P76" s="621"/>
      <c r="Q76" s="532">
        <f t="shared" si="6"/>
        <v>13.436508</v>
      </c>
      <c r="R76" s="622"/>
      <c r="S76" s="532">
        <f t="shared" si="7"/>
        <v>16.563492</v>
      </c>
      <c r="T76" s="621"/>
      <c r="U76" s="532">
        <f t="shared" si="8"/>
        <v>5.3179999999999996</v>
      </c>
      <c r="V76" s="625"/>
      <c r="W76" s="532">
        <v>1.3868219749652293</v>
      </c>
      <c r="X76" s="61"/>
      <c r="Y76" s="61"/>
    </row>
    <row r="77" spans="1:27" s="12" customFormat="1" ht="14.25" customHeight="1">
      <c r="A77" s="60"/>
      <c r="B77" s="60"/>
      <c r="C77" s="511" t="s">
        <v>225</v>
      </c>
      <c r="D77" s="512"/>
      <c r="E77" s="512"/>
      <c r="F77" s="512"/>
      <c r="G77" s="513"/>
      <c r="H77" s="523">
        <v>15.6</v>
      </c>
      <c r="I77" s="515">
        <v>14.9</v>
      </c>
      <c r="J77" s="522">
        <v>14.9</v>
      </c>
      <c r="K77" s="522">
        <v>14.9</v>
      </c>
      <c r="L77" s="522">
        <v>14.9</v>
      </c>
      <c r="M77" s="522"/>
      <c r="N77" s="439"/>
      <c r="O77" s="534">
        <v>0.749</v>
      </c>
      <c r="P77" s="621"/>
      <c r="Q77" s="532">
        <f t="shared" si="6"/>
        <v>14.131959999999999</v>
      </c>
      <c r="R77" s="622"/>
      <c r="S77" s="532">
        <f t="shared" si="7"/>
        <v>17.06804</v>
      </c>
      <c r="T77" s="621"/>
      <c r="U77" s="532">
        <f t="shared" si="8"/>
        <v>4.8012820512820511</v>
      </c>
      <c r="V77" s="625"/>
      <c r="W77" s="532">
        <v>1.701499318491595</v>
      </c>
      <c r="X77" s="61"/>
      <c r="Y77" s="61"/>
    </row>
    <row r="78" spans="1:27" s="12" customFormat="1" ht="14.25" customHeight="1">
      <c r="A78" s="60"/>
      <c r="B78" s="60"/>
      <c r="C78" s="511" t="s">
        <v>226</v>
      </c>
      <c r="D78" s="512"/>
      <c r="E78" s="512"/>
      <c r="F78" s="512"/>
      <c r="G78" s="513"/>
      <c r="H78" s="523">
        <v>15</v>
      </c>
      <c r="I78" s="515">
        <v>14.6</v>
      </c>
      <c r="J78" s="522">
        <v>14.6</v>
      </c>
      <c r="K78" s="522">
        <v>14.6</v>
      </c>
      <c r="L78" s="522">
        <v>14.6</v>
      </c>
      <c r="M78" s="522"/>
      <c r="N78" s="439"/>
      <c r="O78" s="534">
        <v>0.51349999999999996</v>
      </c>
      <c r="P78" s="621"/>
      <c r="Q78" s="532">
        <f t="shared" si="6"/>
        <v>13.993539999999999</v>
      </c>
      <c r="R78" s="622"/>
      <c r="S78" s="532">
        <f t="shared" si="7"/>
        <v>16.006460000000001</v>
      </c>
      <c r="T78" s="621"/>
      <c r="U78" s="532">
        <f t="shared" si="8"/>
        <v>3.4233333333333329</v>
      </c>
      <c r="V78" s="625"/>
      <c r="W78" s="532">
        <v>1.6924851680949242</v>
      </c>
      <c r="X78" s="61"/>
      <c r="Y78" s="61"/>
    </row>
    <row r="79" spans="1:27" s="12" customFormat="1" ht="14.25" customHeight="1">
      <c r="A79" s="60"/>
      <c r="B79" s="60"/>
      <c r="C79" s="511" t="s">
        <v>227</v>
      </c>
      <c r="D79" s="512"/>
      <c r="E79" s="512"/>
      <c r="F79" s="512"/>
      <c r="G79" s="513"/>
      <c r="H79" s="523">
        <v>16.399999999999999</v>
      </c>
      <c r="I79" s="515">
        <v>16.8</v>
      </c>
      <c r="J79" s="522">
        <v>16.8</v>
      </c>
      <c r="K79" s="522">
        <v>16.8</v>
      </c>
      <c r="L79" s="522">
        <v>16.8</v>
      </c>
      <c r="M79" s="522"/>
      <c r="N79" s="439"/>
      <c r="O79" s="534">
        <v>0.92200000000000004</v>
      </c>
      <c r="P79" s="621"/>
      <c r="Q79" s="532">
        <f t="shared" si="6"/>
        <v>14.592879999999999</v>
      </c>
      <c r="R79" s="622"/>
      <c r="S79" s="532">
        <f t="shared" si="7"/>
        <v>18.20712</v>
      </c>
      <c r="T79" s="621"/>
      <c r="U79" s="532">
        <f t="shared" si="8"/>
        <v>5.6219512195121961</v>
      </c>
      <c r="V79" s="625"/>
      <c r="W79" s="532">
        <v>1.5592761711483174</v>
      </c>
      <c r="X79" s="61"/>
      <c r="Y79" s="61"/>
    </row>
    <row r="80" spans="1:27" s="12" customFormat="1" ht="14.25" customHeight="1">
      <c r="A80" s="60"/>
      <c r="B80" s="60"/>
      <c r="C80" s="511" t="s">
        <v>228</v>
      </c>
      <c r="D80" s="512"/>
      <c r="E80" s="512"/>
      <c r="F80" s="512"/>
      <c r="G80" s="513"/>
      <c r="H80" s="523">
        <v>15</v>
      </c>
      <c r="I80" s="515">
        <v>14</v>
      </c>
      <c r="J80" s="522">
        <v>14</v>
      </c>
      <c r="K80" s="522">
        <v>14</v>
      </c>
      <c r="L80" s="522">
        <v>14</v>
      </c>
      <c r="M80" s="522"/>
      <c r="N80" s="439"/>
      <c r="O80" s="534">
        <v>1.5123</v>
      </c>
      <c r="P80" s="621"/>
      <c r="Q80" s="532">
        <f t="shared" si="6"/>
        <v>12.035892</v>
      </c>
      <c r="R80" s="622"/>
      <c r="S80" s="532">
        <f t="shared" si="7"/>
        <v>17.964108</v>
      </c>
      <c r="T80" s="621"/>
      <c r="U80" s="532">
        <f t="shared" si="8"/>
        <v>10.081999999999999</v>
      </c>
      <c r="V80" s="625"/>
      <c r="W80" s="532">
        <v>1.9196496572734196</v>
      </c>
      <c r="X80" s="61"/>
      <c r="Y80" s="61"/>
      <c r="AA80" s="5"/>
    </row>
    <row r="81" spans="1:27" s="12" customFormat="1" ht="14.25" customHeight="1">
      <c r="A81" s="60"/>
      <c r="B81" s="60"/>
      <c r="C81" s="511" t="s">
        <v>229</v>
      </c>
      <c r="D81" s="512"/>
      <c r="E81" s="512"/>
      <c r="F81" s="512"/>
      <c r="G81" s="513"/>
      <c r="H81" s="523">
        <v>15.3</v>
      </c>
      <c r="I81" s="515">
        <v>15</v>
      </c>
      <c r="J81" s="522">
        <v>15</v>
      </c>
      <c r="K81" s="522">
        <v>15</v>
      </c>
      <c r="L81" s="522">
        <v>15</v>
      </c>
      <c r="M81" s="522"/>
      <c r="N81" s="439"/>
      <c r="O81" s="534">
        <v>0.60899999999999999</v>
      </c>
      <c r="P81" s="621"/>
      <c r="Q81" s="532">
        <f t="shared" si="6"/>
        <v>14.10636</v>
      </c>
      <c r="R81" s="622"/>
      <c r="S81" s="532">
        <f t="shared" si="7"/>
        <v>16.493639999999999</v>
      </c>
      <c r="T81" s="621"/>
      <c r="U81" s="532">
        <f t="shared" si="8"/>
        <v>3.9803921568627452</v>
      </c>
      <c r="V81" s="625"/>
      <c r="W81" s="532">
        <v>1.8476941747572817</v>
      </c>
      <c r="X81" s="61"/>
      <c r="Y81" s="61"/>
      <c r="AA81" s="5"/>
    </row>
    <row r="82" spans="1:27" s="12" customFormat="1" ht="14.25" customHeight="1">
      <c r="A82" s="60"/>
      <c r="B82" s="60"/>
      <c r="C82" s="511" t="s">
        <v>230</v>
      </c>
      <c r="D82" s="512"/>
      <c r="E82" s="512"/>
      <c r="F82" s="512"/>
      <c r="G82" s="513"/>
      <c r="H82" s="523">
        <v>13.7</v>
      </c>
      <c r="I82" s="515">
        <v>13.4</v>
      </c>
      <c r="J82" s="522">
        <v>13.4</v>
      </c>
      <c r="K82" s="522">
        <v>13.4</v>
      </c>
      <c r="L82" s="522">
        <v>13.4</v>
      </c>
      <c r="M82" s="522"/>
      <c r="N82" s="439"/>
      <c r="O82" s="534">
        <v>0.75160000000000005</v>
      </c>
      <c r="P82" s="621"/>
      <c r="Q82" s="532">
        <f t="shared" si="6"/>
        <v>12.226863999999999</v>
      </c>
      <c r="R82" s="622"/>
      <c r="S82" s="532">
        <f t="shared" si="7"/>
        <v>15.173136</v>
      </c>
      <c r="T82" s="621"/>
      <c r="U82" s="532">
        <f t="shared" si="8"/>
        <v>5.486131386861314</v>
      </c>
      <c r="V82" s="625"/>
      <c r="W82" s="532">
        <v>1.391079030168425</v>
      </c>
      <c r="X82" s="61"/>
      <c r="Y82" s="61"/>
    </row>
    <row r="83" spans="1:27" s="12" customFormat="1" ht="14.25" customHeight="1">
      <c r="A83" s="60"/>
      <c r="B83" s="60"/>
      <c r="C83" s="511"/>
      <c r="D83" s="512"/>
      <c r="E83" s="512"/>
      <c r="F83" s="512"/>
      <c r="G83" s="513"/>
      <c r="H83" s="523"/>
      <c r="I83" s="515"/>
      <c r="J83" s="522"/>
      <c r="K83" s="522"/>
      <c r="L83" s="522"/>
      <c r="M83" s="522"/>
      <c r="N83" s="439"/>
      <c r="O83" s="534"/>
      <c r="P83" s="621"/>
      <c r="Q83" s="536"/>
      <c r="R83" s="621"/>
      <c r="S83" s="539"/>
      <c r="T83" s="621"/>
      <c r="U83" s="539"/>
      <c r="V83" s="625"/>
      <c r="W83" s="538"/>
      <c r="X83" s="61"/>
      <c r="Y83" s="61"/>
    </row>
    <row r="84" spans="1:27" s="12" customFormat="1" ht="14.25" customHeight="1">
      <c r="A84" s="60"/>
      <c r="B84" s="60"/>
      <c r="C84" s="518" t="s">
        <v>252</v>
      </c>
      <c r="D84" s="518"/>
      <c r="E84" s="518"/>
      <c r="F84" s="518"/>
      <c r="G84" s="513"/>
      <c r="H84" s="525">
        <v>10.9</v>
      </c>
      <c r="I84" s="515"/>
      <c r="J84" s="522"/>
      <c r="K84" s="522">
        <v>14.9</v>
      </c>
      <c r="L84" s="522">
        <v>14.9</v>
      </c>
      <c r="M84" s="522"/>
      <c r="N84" s="439"/>
      <c r="O84" s="530">
        <v>0.39849999999999997</v>
      </c>
      <c r="P84" s="621"/>
      <c r="Q84" s="532">
        <f>H84-1.96*O84</f>
        <v>10.11894</v>
      </c>
      <c r="R84" s="622"/>
      <c r="S84" s="532">
        <f>H84+1.96*O84</f>
        <v>11.68106</v>
      </c>
      <c r="T84" s="621"/>
      <c r="U84" s="532">
        <f>O84/H84*100</f>
        <v>3.6559633027522929</v>
      </c>
      <c r="V84" s="625"/>
      <c r="W84" s="532">
        <v>2.6425729442970822</v>
      </c>
      <c r="X84" s="61"/>
      <c r="Y84" s="61"/>
      <c r="AA84" s="486"/>
    </row>
    <row r="85" spans="1:27" s="12" customFormat="1" ht="14.25" customHeight="1">
      <c r="A85" s="60"/>
      <c r="B85" s="60"/>
      <c r="C85" s="511" t="s">
        <v>219</v>
      </c>
      <c r="D85" s="512"/>
      <c r="E85" s="512"/>
      <c r="F85" s="512"/>
      <c r="G85" s="513"/>
      <c r="H85" s="523">
        <v>10.4</v>
      </c>
      <c r="I85" s="515"/>
      <c r="J85" s="522"/>
      <c r="K85" s="522">
        <v>14.5</v>
      </c>
      <c r="L85" s="522">
        <v>14.5</v>
      </c>
      <c r="M85" s="522"/>
      <c r="N85" s="439"/>
      <c r="O85" s="534">
        <v>0.33500000000000002</v>
      </c>
      <c r="P85" s="621"/>
      <c r="Q85" s="532">
        <f t="shared" ref="Q85:Q96" si="9">H85-1.96*O85</f>
        <v>9.7434000000000012</v>
      </c>
      <c r="R85" s="622"/>
      <c r="S85" s="532">
        <f t="shared" ref="S85:S96" si="10">H85+1.96*O85</f>
        <v>11.0566</v>
      </c>
      <c r="T85" s="621"/>
      <c r="U85" s="532">
        <f t="shared" ref="U85:U96" si="11">O85/H85*100</f>
        <v>3.2211538461538467</v>
      </c>
      <c r="V85" s="625"/>
      <c r="W85" s="532">
        <v>2.490706319702602</v>
      </c>
      <c r="X85" s="61"/>
      <c r="Y85" s="61"/>
    </row>
    <row r="86" spans="1:27" s="12" customFormat="1" ht="14.25" customHeight="1">
      <c r="A86" s="60"/>
      <c r="B86" s="60"/>
      <c r="C86" s="511" t="s">
        <v>220</v>
      </c>
      <c r="D86" s="512"/>
      <c r="E86" s="512"/>
      <c r="F86" s="512"/>
      <c r="G86" s="513"/>
      <c r="H86" s="523">
        <v>11.4</v>
      </c>
      <c r="I86" s="515"/>
      <c r="J86" s="522"/>
      <c r="K86" s="522">
        <v>16.600000000000001</v>
      </c>
      <c r="L86" s="522">
        <v>16.600000000000001</v>
      </c>
      <c r="M86" s="522"/>
      <c r="N86" s="439"/>
      <c r="O86" s="534">
        <v>0.44609999999999994</v>
      </c>
      <c r="P86" s="621"/>
      <c r="Q86" s="532">
        <f t="shared" si="9"/>
        <v>10.525644</v>
      </c>
      <c r="R86" s="622"/>
      <c r="S86" s="532">
        <f t="shared" si="10"/>
        <v>12.274356000000001</v>
      </c>
      <c r="T86" s="621"/>
      <c r="U86" s="532">
        <f t="shared" si="11"/>
        <v>3.9131578947368415</v>
      </c>
      <c r="V86" s="625"/>
      <c r="W86" s="532">
        <v>1.9505902929602097</v>
      </c>
      <c r="X86" s="61"/>
      <c r="Y86" s="61"/>
    </row>
    <row r="87" spans="1:27" s="12" customFormat="1" ht="14.25" customHeight="1">
      <c r="A87" s="60"/>
      <c r="B87" s="60"/>
      <c r="C87" s="511" t="s">
        <v>221</v>
      </c>
      <c r="D87" s="512"/>
      <c r="E87" s="512"/>
      <c r="F87" s="512"/>
      <c r="G87" s="513"/>
      <c r="H87" s="523">
        <v>11.2</v>
      </c>
      <c r="I87" s="515"/>
      <c r="J87" s="522"/>
      <c r="K87" s="522">
        <v>15.4</v>
      </c>
      <c r="L87" s="522">
        <v>15.4</v>
      </c>
      <c r="M87" s="522"/>
      <c r="N87" s="439"/>
      <c r="O87" s="534">
        <v>0.65210000000000001</v>
      </c>
      <c r="P87" s="621"/>
      <c r="Q87" s="532">
        <f t="shared" si="9"/>
        <v>9.9218839999999986</v>
      </c>
      <c r="R87" s="622"/>
      <c r="S87" s="532">
        <f t="shared" si="10"/>
        <v>12.478116</v>
      </c>
      <c r="T87" s="621"/>
      <c r="U87" s="532">
        <f t="shared" si="11"/>
        <v>5.8223214285714286</v>
      </c>
      <c r="V87" s="625"/>
      <c r="W87" s="532">
        <v>1.3930784020508438</v>
      </c>
      <c r="X87" s="61"/>
      <c r="Y87" s="61"/>
    </row>
    <row r="88" spans="1:27" s="12" customFormat="1" ht="14.25" customHeight="1">
      <c r="A88" s="60"/>
      <c r="B88" s="60"/>
      <c r="C88" s="511" t="s">
        <v>222</v>
      </c>
      <c r="D88" s="512"/>
      <c r="E88" s="512"/>
      <c r="F88" s="512"/>
      <c r="G88" s="513"/>
      <c r="H88" s="523">
        <v>10.6</v>
      </c>
      <c r="I88" s="515"/>
      <c r="J88" s="522"/>
      <c r="K88" s="522">
        <v>15</v>
      </c>
      <c r="L88" s="522">
        <v>15</v>
      </c>
      <c r="M88" s="522"/>
      <c r="N88" s="439"/>
      <c r="O88" s="534">
        <v>0.44969999999999999</v>
      </c>
      <c r="P88" s="621"/>
      <c r="Q88" s="532">
        <f t="shared" si="9"/>
        <v>9.7185880000000004</v>
      </c>
      <c r="R88" s="622"/>
      <c r="S88" s="532">
        <f t="shared" si="10"/>
        <v>11.481411999999999</v>
      </c>
      <c r="T88" s="621"/>
      <c r="U88" s="532">
        <f t="shared" si="11"/>
        <v>4.2424528301886788</v>
      </c>
      <c r="V88" s="625"/>
      <c r="W88" s="532">
        <v>3.0864790665751545</v>
      </c>
      <c r="X88" s="61"/>
      <c r="Y88" s="61"/>
    </row>
    <row r="89" spans="1:27" s="12" customFormat="1" ht="14.25" customHeight="1">
      <c r="A89" s="60"/>
      <c r="B89" s="60"/>
      <c r="C89" s="511" t="s">
        <v>223</v>
      </c>
      <c r="D89" s="512"/>
      <c r="E89" s="512"/>
      <c r="F89" s="512"/>
      <c r="G89" s="513"/>
      <c r="H89" s="523">
        <v>11.4</v>
      </c>
      <c r="I89" s="515"/>
      <c r="J89" s="522"/>
      <c r="K89" s="522">
        <v>15.5</v>
      </c>
      <c r="L89" s="522">
        <v>15.5</v>
      </c>
      <c r="M89" s="522"/>
      <c r="N89" s="439"/>
      <c r="O89" s="535">
        <v>0.54749999999999999</v>
      </c>
      <c r="P89" s="621"/>
      <c r="Q89" s="532">
        <f t="shared" si="9"/>
        <v>10.3269</v>
      </c>
      <c r="R89" s="622"/>
      <c r="S89" s="532">
        <f t="shared" si="10"/>
        <v>12.473100000000001</v>
      </c>
      <c r="T89" s="621"/>
      <c r="U89" s="532">
        <f t="shared" si="11"/>
        <v>4.8026315789473681</v>
      </c>
      <c r="V89" s="625"/>
      <c r="W89" s="532">
        <v>1.6309204647006255</v>
      </c>
      <c r="X89" s="61"/>
      <c r="Y89" s="61"/>
    </row>
    <row r="90" spans="1:27" s="12" customFormat="1" ht="14.25" customHeight="1">
      <c r="A90" s="60"/>
      <c r="B90" s="60"/>
      <c r="C90" s="511" t="s">
        <v>224</v>
      </c>
      <c r="D90" s="512"/>
      <c r="E90" s="512"/>
      <c r="F90" s="512"/>
      <c r="G90" s="513"/>
      <c r="H90" s="523">
        <v>11</v>
      </c>
      <c r="I90" s="515"/>
      <c r="J90" s="522"/>
      <c r="K90" s="522">
        <v>15.3</v>
      </c>
      <c r="L90" s="522">
        <v>15.3</v>
      </c>
      <c r="M90" s="522"/>
      <c r="N90" s="439"/>
      <c r="O90" s="534">
        <v>0.61050000000000004</v>
      </c>
      <c r="P90" s="621"/>
      <c r="Q90" s="532">
        <f t="shared" si="9"/>
        <v>9.8034199999999991</v>
      </c>
      <c r="R90" s="622"/>
      <c r="S90" s="532">
        <f t="shared" si="10"/>
        <v>12.196580000000001</v>
      </c>
      <c r="T90" s="621"/>
      <c r="U90" s="532">
        <f t="shared" si="11"/>
        <v>5.55</v>
      </c>
      <c r="V90" s="625"/>
      <c r="W90" s="532">
        <v>1.3979848866498741</v>
      </c>
      <c r="X90" s="61"/>
      <c r="Y90" s="61"/>
    </row>
    <row r="91" spans="1:27" s="12" customFormat="1" ht="14.25" customHeight="1">
      <c r="A91" s="60"/>
      <c r="B91" s="60"/>
      <c r="C91" s="511" t="s">
        <v>225</v>
      </c>
      <c r="D91" s="512"/>
      <c r="E91" s="512"/>
      <c r="F91" s="512"/>
      <c r="G91" s="513"/>
      <c r="H91" s="523">
        <v>11</v>
      </c>
      <c r="I91" s="515"/>
      <c r="J91" s="522"/>
      <c r="K91" s="522">
        <v>14.9</v>
      </c>
      <c r="L91" s="522">
        <v>14.9</v>
      </c>
      <c r="M91" s="522"/>
      <c r="N91" s="439"/>
      <c r="O91" s="534">
        <v>0.6744</v>
      </c>
      <c r="P91" s="621"/>
      <c r="Q91" s="532">
        <f t="shared" si="9"/>
        <v>9.6781760000000006</v>
      </c>
      <c r="R91" s="622"/>
      <c r="S91" s="532">
        <f t="shared" si="10"/>
        <v>12.321823999999999</v>
      </c>
      <c r="T91" s="621"/>
      <c r="U91" s="532">
        <f t="shared" si="11"/>
        <v>6.1309090909090909</v>
      </c>
      <c r="V91" s="625"/>
      <c r="W91" s="532">
        <v>1.7008827238335436</v>
      </c>
      <c r="X91" s="61"/>
      <c r="Y91" s="61"/>
    </row>
    <row r="92" spans="1:27" s="12" customFormat="1" ht="14.25" customHeight="1">
      <c r="A92" s="60"/>
      <c r="B92" s="60"/>
      <c r="C92" s="511" t="s">
        <v>226</v>
      </c>
      <c r="D92" s="512"/>
      <c r="E92" s="512"/>
      <c r="F92" s="512"/>
      <c r="G92" s="513"/>
      <c r="H92" s="523">
        <v>11.8</v>
      </c>
      <c r="I92" s="515"/>
      <c r="J92" s="522"/>
      <c r="K92" s="522">
        <v>14.6</v>
      </c>
      <c r="L92" s="522">
        <v>14.6</v>
      </c>
      <c r="M92" s="522"/>
      <c r="N92" s="439"/>
      <c r="O92" s="534">
        <v>0.46060000000000001</v>
      </c>
      <c r="P92" s="621"/>
      <c r="Q92" s="532">
        <f t="shared" si="9"/>
        <v>10.897224000000001</v>
      </c>
      <c r="R92" s="622"/>
      <c r="S92" s="532">
        <f t="shared" si="10"/>
        <v>12.702776</v>
      </c>
      <c r="T92" s="621"/>
      <c r="U92" s="532">
        <f t="shared" si="11"/>
        <v>3.9033898305084747</v>
      </c>
      <c r="V92" s="625"/>
      <c r="W92" s="532">
        <v>1.3932244404113732</v>
      </c>
      <c r="X92" s="61"/>
      <c r="Y92" s="61"/>
    </row>
    <row r="93" spans="1:27" s="12" customFormat="1" ht="14.25" customHeight="1">
      <c r="A93" s="60"/>
      <c r="B93" s="60"/>
      <c r="C93" s="511" t="s">
        <v>227</v>
      </c>
      <c r="D93" s="512"/>
      <c r="E93" s="512"/>
      <c r="F93" s="512"/>
      <c r="G93" s="513"/>
      <c r="H93" s="523">
        <v>11.5</v>
      </c>
      <c r="I93" s="515"/>
      <c r="J93" s="522"/>
      <c r="K93" s="522">
        <v>16.8</v>
      </c>
      <c r="L93" s="522">
        <v>16.8</v>
      </c>
      <c r="M93" s="522"/>
      <c r="N93" s="439"/>
      <c r="O93" s="534">
        <v>0.73239999999999994</v>
      </c>
      <c r="P93" s="621"/>
      <c r="Q93" s="532">
        <f t="shared" si="9"/>
        <v>10.064496</v>
      </c>
      <c r="R93" s="622"/>
      <c r="S93" s="532">
        <f t="shared" si="10"/>
        <v>12.935504</v>
      </c>
      <c r="T93" s="621"/>
      <c r="U93" s="532">
        <f t="shared" si="11"/>
        <v>6.3686956521739129</v>
      </c>
      <c r="V93" s="625"/>
      <c r="W93" s="532">
        <v>1.4898291293734742</v>
      </c>
      <c r="X93" s="61"/>
      <c r="Y93" s="61"/>
      <c r="AA93" s="5"/>
    </row>
    <row r="94" spans="1:27" s="12" customFormat="1" ht="14.25" customHeight="1">
      <c r="A94" s="60"/>
      <c r="B94" s="60"/>
      <c r="C94" s="511" t="s">
        <v>228</v>
      </c>
      <c r="D94" s="512"/>
      <c r="E94" s="512"/>
      <c r="F94" s="512"/>
      <c r="G94" s="513"/>
      <c r="H94" s="523">
        <v>10.199999999999999</v>
      </c>
      <c r="I94" s="515"/>
      <c r="J94" s="522"/>
      <c r="K94" s="522">
        <v>14</v>
      </c>
      <c r="L94" s="522">
        <v>14</v>
      </c>
      <c r="M94" s="522"/>
      <c r="N94" s="439"/>
      <c r="O94" s="534">
        <v>0.94719999999999993</v>
      </c>
      <c r="P94" s="621"/>
      <c r="Q94" s="532">
        <f t="shared" si="9"/>
        <v>8.3434879999999989</v>
      </c>
      <c r="R94" s="622"/>
      <c r="S94" s="532">
        <f t="shared" si="10"/>
        <v>12.056512</v>
      </c>
      <c r="T94" s="621"/>
      <c r="U94" s="532">
        <f t="shared" si="11"/>
        <v>9.2862745098039206</v>
      </c>
      <c r="V94" s="625"/>
      <c r="W94" s="532">
        <v>1.6806245564229949</v>
      </c>
      <c r="X94" s="61"/>
      <c r="Y94" s="61"/>
      <c r="AA94" s="5"/>
    </row>
    <row r="95" spans="1:27" s="12" customFormat="1" ht="14.25" customHeight="1">
      <c r="A95" s="60"/>
      <c r="B95" s="60"/>
      <c r="C95" s="511" t="s">
        <v>229</v>
      </c>
      <c r="D95" s="512"/>
      <c r="E95" s="512"/>
      <c r="F95" s="512"/>
      <c r="G95" s="513"/>
      <c r="H95" s="523">
        <v>11.1</v>
      </c>
      <c r="I95" s="515"/>
      <c r="J95" s="522"/>
      <c r="K95" s="522">
        <v>15</v>
      </c>
      <c r="L95" s="522">
        <v>15</v>
      </c>
      <c r="M95" s="522"/>
      <c r="N95" s="439"/>
      <c r="O95" s="534">
        <v>0.44580000000000003</v>
      </c>
      <c r="P95" s="621"/>
      <c r="Q95" s="532">
        <f t="shared" si="9"/>
        <v>10.226232</v>
      </c>
      <c r="R95" s="622"/>
      <c r="S95" s="532">
        <f t="shared" si="10"/>
        <v>11.973768</v>
      </c>
      <c r="T95" s="621"/>
      <c r="U95" s="532">
        <f t="shared" si="11"/>
        <v>4.0162162162162165</v>
      </c>
      <c r="V95" s="625"/>
      <c r="W95" s="532">
        <v>1.9182444061962134</v>
      </c>
      <c r="X95" s="61"/>
      <c r="Y95" s="61"/>
      <c r="AA95" s="5"/>
    </row>
    <row r="96" spans="1:27" s="12" customFormat="1" ht="14.25" customHeight="1">
      <c r="A96" s="60"/>
      <c r="B96" s="60"/>
      <c r="C96" s="511" t="s">
        <v>230</v>
      </c>
      <c r="D96" s="512"/>
      <c r="E96" s="512"/>
      <c r="F96" s="512"/>
      <c r="G96" s="513"/>
      <c r="H96" s="523">
        <v>11.1</v>
      </c>
      <c r="I96" s="515"/>
      <c r="J96" s="522"/>
      <c r="K96" s="522">
        <v>13.4</v>
      </c>
      <c r="L96" s="522">
        <v>13.4</v>
      </c>
      <c r="M96" s="522"/>
      <c r="N96" s="439"/>
      <c r="O96" s="534">
        <v>0.9466</v>
      </c>
      <c r="P96" s="621"/>
      <c r="Q96" s="532">
        <f t="shared" si="9"/>
        <v>9.2446640000000002</v>
      </c>
      <c r="R96" s="622"/>
      <c r="S96" s="532">
        <f t="shared" si="10"/>
        <v>12.955335999999999</v>
      </c>
      <c r="T96" s="621"/>
      <c r="U96" s="532">
        <f t="shared" si="11"/>
        <v>8.5279279279279283</v>
      </c>
      <c r="V96" s="625"/>
      <c r="W96" s="532">
        <v>1.1305386360922012</v>
      </c>
      <c r="X96" s="61"/>
      <c r="Y96" s="61"/>
    </row>
    <row r="97" spans="1:27" s="12" customFormat="1" ht="14.25" customHeight="1">
      <c r="A97" s="60"/>
      <c r="B97" s="60"/>
      <c r="C97" s="511"/>
      <c r="D97" s="512"/>
      <c r="E97" s="512"/>
      <c r="F97" s="512"/>
      <c r="G97" s="513"/>
      <c r="H97" s="523"/>
      <c r="I97" s="515"/>
      <c r="J97" s="522"/>
      <c r="K97" s="522"/>
      <c r="L97" s="522"/>
      <c r="M97" s="522"/>
      <c r="N97" s="439"/>
      <c r="O97" s="540"/>
      <c r="P97" s="621"/>
      <c r="Q97" s="536"/>
      <c r="R97" s="621"/>
      <c r="S97" s="539"/>
      <c r="T97" s="621"/>
      <c r="U97" s="539"/>
      <c r="V97" s="625"/>
      <c r="W97" s="538"/>
      <c r="X97" s="61"/>
      <c r="Y97" s="61"/>
    </row>
    <row r="98" spans="1:27" s="12" customFormat="1" ht="14.25" customHeight="1">
      <c r="A98" s="60"/>
      <c r="B98" s="60"/>
      <c r="C98" s="518" t="s">
        <v>253</v>
      </c>
      <c r="D98" s="518"/>
      <c r="E98" s="518"/>
      <c r="F98" s="518"/>
      <c r="G98" s="513"/>
      <c r="H98" s="525">
        <v>10.8</v>
      </c>
      <c r="I98" s="515"/>
      <c r="J98" s="522"/>
      <c r="K98" s="522">
        <v>14.9</v>
      </c>
      <c r="L98" s="522">
        <v>14.9</v>
      </c>
      <c r="M98" s="522"/>
      <c r="N98" s="439"/>
      <c r="O98" s="530">
        <v>0.44850000000000001</v>
      </c>
      <c r="P98" s="621"/>
      <c r="Q98" s="532">
        <f>H98-1.96*O98</f>
        <v>9.9209400000000016</v>
      </c>
      <c r="R98" s="622"/>
      <c r="S98" s="532">
        <f>H98+1.96*O98</f>
        <v>11.67906</v>
      </c>
      <c r="T98" s="621"/>
      <c r="U98" s="532">
        <f>O98/H98*100</f>
        <v>4.1527777777777777</v>
      </c>
      <c r="V98" s="625"/>
      <c r="W98" s="532">
        <v>3.1038062283737022</v>
      </c>
      <c r="X98" s="61"/>
      <c r="Y98" s="61"/>
      <c r="AA98" s="486"/>
    </row>
    <row r="99" spans="1:27" s="12" customFormat="1" ht="14.25" customHeight="1">
      <c r="A99" s="60"/>
      <c r="B99" s="60"/>
      <c r="C99" s="511" t="s">
        <v>219</v>
      </c>
      <c r="D99" s="512"/>
      <c r="E99" s="512"/>
      <c r="F99" s="512"/>
      <c r="G99" s="513"/>
      <c r="H99" s="523">
        <v>9.9</v>
      </c>
      <c r="I99" s="515"/>
      <c r="J99" s="522"/>
      <c r="K99" s="522">
        <v>14.5</v>
      </c>
      <c r="L99" s="522">
        <v>14.5</v>
      </c>
      <c r="M99" s="522"/>
      <c r="N99" s="439"/>
      <c r="O99" s="534">
        <v>0.309</v>
      </c>
      <c r="P99" s="621"/>
      <c r="Q99" s="532">
        <f t="shared" ref="Q99:Q110" si="12">H99-1.96*O99</f>
        <v>9.2943600000000011</v>
      </c>
      <c r="R99" s="622"/>
      <c r="S99" s="532">
        <f t="shared" ref="S99:S110" si="13">H99+1.96*O99</f>
        <v>10.50564</v>
      </c>
      <c r="T99" s="621"/>
      <c r="U99" s="532">
        <f t="shared" ref="U99:U110" si="14">O99/H99*100</f>
        <v>3.1212121212121211</v>
      </c>
      <c r="V99" s="625"/>
      <c r="W99" s="532">
        <v>2.3750960799385088</v>
      </c>
      <c r="X99" s="61"/>
      <c r="Y99" s="61"/>
    </row>
    <row r="100" spans="1:27" s="12" customFormat="1" ht="14.25" customHeight="1">
      <c r="A100" s="60"/>
      <c r="B100" s="60"/>
      <c r="C100" s="511" t="s">
        <v>220</v>
      </c>
      <c r="D100" s="512"/>
      <c r="E100" s="512"/>
      <c r="F100" s="512"/>
      <c r="G100" s="513"/>
      <c r="H100" s="523">
        <v>10.4</v>
      </c>
      <c r="I100" s="515"/>
      <c r="J100" s="522"/>
      <c r="K100" s="522">
        <v>16.600000000000001</v>
      </c>
      <c r="L100" s="522">
        <v>16.600000000000001</v>
      </c>
      <c r="M100" s="522"/>
      <c r="N100" s="439"/>
      <c r="O100" s="534">
        <v>0.40229999999999999</v>
      </c>
      <c r="P100" s="621"/>
      <c r="Q100" s="532">
        <f t="shared" si="12"/>
        <v>9.6114920000000001</v>
      </c>
      <c r="R100" s="622"/>
      <c r="S100" s="532">
        <f t="shared" si="13"/>
        <v>11.188508000000001</v>
      </c>
      <c r="T100" s="621"/>
      <c r="U100" s="532">
        <f t="shared" si="14"/>
        <v>3.8682692307692306</v>
      </c>
      <c r="V100" s="625"/>
      <c r="W100" s="532">
        <v>2.0155310621242486</v>
      </c>
      <c r="X100" s="61"/>
      <c r="Y100" s="61"/>
    </row>
    <row r="101" spans="1:27" s="12" customFormat="1" ht="14.25" customHeight="1">
      <c r="A101" s="60"/>
      <c r="B101" s="60"/>
      <c r="C101" s="511" t="s">
        <v>221</v>
      </c>
      <c r="D101" s="512"/>
      <c r="E101" s="512"/>
      <c r="F101" s="512"/>
      <c r="G101" s="513"/>
      <c r="H101" s="523">
        <v>10.199999999999999</v>
      </c>
      <c r="I101" s="515"/>
      <c r="J101" s="522"/>
      <c r="K101" s="522">
        <v>15.4</v>
      </c>
      <c r="L101" s="522">
        <v>15.4</v>
      </c>
      <c r="M101" s="522"/>
      <c r="N101" s="439"/>
      <c r="O101" s="534">
        <v>0.54039999999999999</v>
      </c>
      <c r="P101" s="621"/>
      <c r="Q101" s="532">
        <f t="shared" si="12"/>
        <v>9.1408159999999992</v>
      </c>
      <c r="R101" s="622"/>
      <c r="S101" s="532">
        <f t="shared" si="13"/>
        <v>11.259183999999999</v>
      </c>
      <c r="T101" s="621"/>
      <c r="U101" s="532">
        <f t="shared" si="14"/>
        <v>5.2980392156862743</v>
      </c>
      <c r="V101" s="625"/>
      <c r="W101" s="532">
        <v>1.5569000288101411</v>
      </c>
      <c r="X101" s="61"/>
      <c r="Y101" s="61"/>
    </row>
    <row r="102" spans="1:27" s="12" customFormat="1" ht="14.25" customHeight="1">
      <c r="A102" s="60"/>
      <c r="B102" s="60"/>
      <c r="C102" s="511" t="s">
        <v>222</v>
      </c>
      <c r="D102" s="512"/>
      <c r="E102" s="512"/>
      <c r="F102" s="512"/>
      <c r="G102" s="513"/>
      <c r="H102" s="523">
        <v>10.6</v>
      </c>
      <c r="I102" s="515"/>
      <c r="J102" s="522"/>
      <c r="K102" s="522">
        <v>15</v>
      </c>
      <c r="L102" s="522">
        <v>15</v>
      </c>
      <c r="M102" s="522"/>
      <c r="N102" s="439"/>
      <c r="O102" s="534">
        <v>0.5161</v>
      </c>
      <c r="P102" s="621"/>
      <c r="Q102" s="532">
        <f t="shared" si="12"/>
        <v>9.5884439999999991</v>
      </c>
      <c r="R102" s="622"/>
      <c r="S102" s="532">
        <f t="shared" si="13"/>
        <v>11.611556</v>
      </c>
      <c r="T102" s="621"/>
      <c r="U102" s="532">
        <f t="shared" si="14"/>
        <v>4.8688679245283017</v>
      </c>
      <c r="V102" s="625"/>
      <c r="W102" s="532">
        <v>3.3296774193548386</v>
      </c>
      <c r="X102" s="61"/>
      <c r="Y102" s="61"/>
    </row>
    <row r="103" spans="1:27" s="12" customFormat="1" ht="14.25" customHeight="1">
      <c r="A103" s="60"/>
      <c r="B103" s="60"/>
      <c r="C103" s="511" t="s">
        <v>223</v>
      </c>
      <c r="D103" s="512"/>
      <c r="E103" s="512"/>
      <c r="F103" s="512"/>
      <c r="G103" s="513"/>
      <c r="H103" s="523">
        <v>11.3</v>
      </c>
      <c r="I103" s="515"/>
      <c r="J103" s="522"/>
      <c r="K103" s="522">
        <v>15.5</v>
      </c>
      <c r="L103" s="522">
        <v>15.5</v>
      </c>
      <c r="M103" s="522"/>
      <c r="N103" s="439"/>
      <c r="O103" s="535">
        <v>0.61450000000000005</v>
      </c>
      <c r="P103" s="621"/>
      <c r="Q103" s="532">
        <f t="shared" si="12"/>
        <v>10.09558</v>
      </c>
      <c r="R103" s="622"/>
      <c r="S103" s="532">
        <f t="shared" si="13"/>
        <v>12.504420000000001</v>
      </c>
      <c r="T103" s="621"/>
      <c r="U103" s="532">
        <f t="shared" si="14"/>
        <v>5.4380530973451329</v>
      </c>
      <c r="V103" s="625"/>
      <c r="W103" s="532">
        <v>1.8503462812405902</v>
      </c>
      <c r="X103" s="61"/>
      <c r="Y103" s="61"/>
    </row>
    <row r="104" spans="1:27" s="12" customFormat="1" ht="14.25" customHeight="1">
      <c r="A104" s="60"/>
      <c r="B104" s="60"/>
      <c r="C104" s="511" t="s">
        <v>224</v>
      </c>
      <c r="D104" s="512"/>
      <c r="E104" s="512"/>
      <c r="F104" s="512"/>
      <c r="G104" s="513"/>
      <c r="H104" s="523">
        <v>9.6</v>
      </c>
      <c r="I104" s="515"/>
      <c r="J104" s="522"/>
      <c r="K104" s="522">
        <v>15.3</v>
      </c>
      <c r="L104" s="522">
        <v>15.3</v>
      </c>
      <c r="M104" s="522"/>
      <c r="N104" s="439"/>
      <c r="O104" s="534">
        <v>0.7056</v>
      </c>
      <c r="P104" s="621"/>
      <c r="Q104" s="532">
        <f t="shared" si="12"/>
        <v>8.2170240000000003</v>
      </c>
      <c r="R104" s="622"/>
      <c r="S104" s="532">
        <f t="shared" si="13"/>
        <v>10.982975999999999</v>
      </c>
      <c r="T104" s="621"/>
      <c r="U104" s="532">
        <f t="shared" si="14"/>
        <v>7.3500000000000014</v>
      </c>
      <c r="V104" s="625"/>
      <c r="W104" s="532">
        <v>1.6840095465393794</v>
      </c>
      <c r="X104" s="61"/>
      <c r="Y104" s="61"/>
    </row>
    <row r="105" spans="1:27" s="12" customFormat="1" ht="14.25" customHeight="1">
      <c r="A105" s="60"/>
      <c r="B105" s="60"/>
      <c r="C105" s="511" t="s">
        <v>225</v>
      </c>
      <c r="D105" s="512"/>
      <c r="E105" s="512"/>
      <c r="F105" s="512"/>
      <c r="G105" s="513"/>
      <c r="H105" s="523">
        <v>12.1</v>
      </c>
      <c r="I105" s="515"/>
      <c r="J105" s="522"/>
      <c r="K105" s="522">
        <v>14.9</v>
      </c>
      <c r="L105" s="522">
        <v>14.9</v>
      </c>
      <c r="M105" s="522"/>
      <c r="N105" s="439"/>
      <c r="O105" s="534">
        <v>0.66369999999999996</v>
      </c>
      <c r="P105" s="621"/>
      <c r="Q105" s="532">
        <f t="shared" si="12"/>
        <v>10.799147999999999</v>
      </c>
      <c r="R105" s="622"/>
      <c r="S105" s="532">
        <f t="shared" si="13"/>
        <v>13.400852</v>
      </c>
      <c r="T105" s="621"/>
      <c r="U105" s="532">
        <f t="shared" si="14"/>
        <v>5.4851239669421483</v>
      </c>
      <c r="V105" s="625"/>
      <c r="W105" s="532">
        <v>1.6840903324029433</v>
      </c>
      <c r="X105" s="61"/>
      <c r="Y105" s="61"/>
    </row>
    <row r="106" spans="1:27" s="12" customFormat="1" ht="14.25" customHeight="1">
      <c r="A106" s="60"/>
      <c r="B106" s="60"/>
      <c r="C106" s="511" t="s">
        <v>226</v>
      </c>
      <c r="D106" s="512"/>
      <c r="E106" s="512"/>
      <c r="F106" s="512"/>
      <c r="G106" s="513"/>
      <c r="H106" s="523">
        <v>10.9</v>
      </c>
      <c r="I106" s="515"/>
      <c r="J106" s="522"/>
      <c r="K106" s="522">
        <v>14.6</v>
      </c>
      <c r="L106" s="522">
        <v>14.6</v>
      </c>
      <c r="M106" s="522"/>
      <c r="N106" s="439"/>
      <c r="O106" s="534">
        <v>0.43980000000000002</v>
      </c>
      <c r="P106" s="621"/>
      <c r="Q106" s="532">
        <f t="shared" si="12"/>
        <v>10.037992000000001</v>
      </c>
      <c r="R106" s="622"/>
      <c r="S106" s="532">
        <f t="shared" si="13"/>
        <v>11.762008</v>
      </c>
      <c r="T106" s="621"/>
      <c r="U106" s="532">
        <f t="shared" si="14"/>
        <v>4.0348623853211008</v>
      </c>
      <c r="V106" s="625"/>
      <c r="W106" s="532">
        <v>1.7106184364060677</v>
      </c>
      <c r="X106" s="61"/>
      <c r="Y106" s="61"/>
    </row>
    <row r="107" spans="1:27" s="12" customFormat="1" ht="14.25" customHeight="1">
      <c r="A107" s="60"/>
      <c r="B107" s="60"/>
      <c r="C107" s="511" t="s">
        <v>227</v>
      </c>
      <c r="D107" s="512"/>
      <c r="E107" s="512"/>
      <c r="F107" s="512"/>
      <c r="G107" s="513"/>
      <c r="H107" s="523">
        <v>11.4</v>
      </c>
      <c r="I107" s="515"/>
      <c r="J107" s="522"/>
      <c r="K107" s="522">
        <v>16.8</v>
      </c>
      <c r="L107" s="522">
        <v>16.8</v>
      </c>
      <c r="M107" s="522"/>
      <c r="N107" s="439"/>
      <c r="O107" s="534">
        <v>0.85349999999999993</v>
      </c>
      <c r="P107" s="621"/>
      <c r="Q107" s="532">
        <f t="shared" si="12"/>
        <v>9.7271400000000003</v>
      </c>
      <c r="R107" s="622"/>
      <c r="S107" s="532">
        <f t="shared" si="13"/>
        <v>13.07286</v>
      </c>
      <c r="T107" s="621"/>
      <c r="U107" s="532">
        <f t="shared" si="14"/>
        <v>7.4868421052631566</v>
      </c>
      <c r="V107" s="625"/>
      <c r="W107" s="532">
        <v>1.6508704061895549</v>
      </c>
      <c r="X107" s="61"/>
      <c r="Y107" s="61"/>
      <c r="AA107" s="5"/>
    </row>
    <row r="108" spans="1:27" s="12" customFormat="1" ht="14.25" customHeight="1">
      <c r="A108" s="60"/>
      <c r="B108" s="60"/>
      <c r="C108" s="511" t="s">
        <v>228</v>
      </c>
      <c r="D108" s="512"/>
      <c r="E108" s="512"/>
      <c r="F108" s="512"/>
      <c r="G108" s="513"/>
      <c r="H108" s="523">
        <v>14.4</v>
      </c>
      <c r="I108" s="515"/>
      <c r="J108" s="522"/>
      <c r="K108" s="522">
        <v>14</v>
      </c>
      <c r="L108" s="522">
        <v>14</v>
      </c>
      <c r="M108" s="522"/>
      <c r="N108" s="439"/>
      <c r="O108" s="534">
        <v>1.627</v>
      </c>
      <c r="P108" s="621"/>
      <c r="Q108" s="532">
        <f t="shared" si="12"/>
        <v>11.211080000000001</v>
      </c>
      <c r="R108" s="622"/>
      <c r="S108" s="532">
        <f t="shared" si="13"/>
        <v>17.588920000000002</v>
      </c>
      <c r="T108" s="621"/>
      <c r="U108" s="532">
        <f t="shared" si="14"/>
        <v>11.298611111111111</v>
      </c>
      <c r="V108" s="625"/>
      <c r="W108" s="532">
        <v>2.0163589044491261</v>
      </c>
      <c r="X108" s="61"/>
      <c r="Y108" s="61"/>
      <c r="AA108" s="5"/>
    </row>
    <row r="109" spans="1:27" s="12" customFormat="1" ht="14.25" customHeight="1">
      <c r="A109" s="60"/>
      <c r="B109" s="60"/>
      <c r="C109" s="511" t="s">
        <v>229</v>
      </c>
      <c r="D109" s="512"/>
      <c r="E109" s="512"/>
      <c r="F109" s="512"/>
      <c r="G109" s="513"/>
      <c r="H109" s="523">
        <v>11.7</v>
      </c>
      <c r="I109" s="515"/>
      <c r="J109" s="522"/>
      <c r="K109" s="522">
        <v>15</v>
      </c>
      <c r="L109" s="522">
        <v>15</v>
      </c>
      <c r="M109" s="522"/>
      <c r="N109" s="439"/>
      <c r="O109" s="534">
        <v>0.60330000000000006</v>
      </c>
      <c r="P109" s="621"/>
      <c r="Q109" s="532">
        <f t="shared" si="12"/>
        <v>10.517531999999999</v>
      </c>
      <c r="R109" s="622"/>
      <c r="S109" s="532">
        <f t="shared" si="13"/>
        <v>12.882467999999999</v>
      </c>
      <c r="T109" s="621"/>
      <c r="U109" s="532">
        <f t="shared" si="14"/>
        <v>5.1564102564102567</v>
      </c>
      <c r="V109" s="625"/>
      <c r="W109" s="532">
        <v>2.4122351059576168</v>
      </c>
      <c r="X109" s="61"/>
      <c r="Y109" s="61"/>
      <c r="AA109" s="5"/>
    </row>
    <row r="110" spans="1:27" s="12" customFormat="1" ht="14.25" customHeight="1">
      <c r="A110" s="60"/>
      <c r="B110" s="60"/>
      <c r="C110" s="511" t="s">
        <v>230</v>
      </c>
      <c r="D110" s="512"/>
      <c r="E110" s="512"/>
      <c r="F110" s="512"/>
      <c r="G110" s="513"/>
      <c r="H110" s="523">
        <v>9.4</v>
      </c>
      <c r="I110" s="515"/>
      <c r="J110" s="522"/>
      <c r="K110" s="522">
        <v>13.4</v>
      </c>
      <c r="L110" s="522">
        <v>13.4</v>
      </c>
      <c r="M110" s="522"/>
      <c r="N110" s="439"/>
      <c r="O110" s="534">
        <v>0.65820000000000001</v>
      </c>
      <c r="P110" s="621"/>
      <c r="Q110" s="532">
        <f t="shared" si="12"/>
        <v>8.109928</v>
      </c>
      <c r="R110" s="622"/>
      <c r="S110" s="532">
        <f t="shared" si="13"/>
        <v>10.690072000000001</v>
      </c>
      <c r="T110" s="621"/>
      <c r="U110" s="532">
        <f t="shared" si="14"/>
        <v>7.0021276595744686</v>
      </c>
      <c r="V110" s="625"/>
      <c r="W110" s="532">
        <v>1.560085328276843</v>
      </c>
      <c r="X110" s="61"/>
      <c r="Y110" s="61"/>
    </row>
    <row r="111" spans="1:27" s="12" customFormat="1" ht="14.25" customHeight="1">
      <c r="A111" s="60"/>
      <c r="B111" s="60"/>
      <c r="C111" s="511"/>
      <c r="D111" s="512"/>
      <c r="E111" s="512"/>
      <c r="F111" s="512"/>
      <c r="G111" s="513"/>
      <c r="H111" s="523"/>
      <c r="I111" s="515"/>
      <c r="J111" s="522"/>
      <c r="K111" s="522"/>
      <c r="L111" s="522"/>
      <c r="M111" s="522"/>
      <c r="N111" s="439"/>
      <c r="O111" s="540"/>
      <c r="P111" s="621"/>
      <c r="Q111" s="536"/>
      <c r="R111" s="621"/>
      <c r="S111" s="539"/>
      <c r="T111" s="621"/>
      <c r="U111" s="539"/>
      <c r="V111" s="625"/>
      <c r="W111" s="538"/>
      <c r="X111" s="61"/>
      <c r="Y111" s="61"/>
    </row>
    <row r="112" spans="1:27" s="12" customFormat="1" ht="14.25" customHeight="1">
      <c r="A112" s="60"/>
      <c r="B112" s="60"/>
      <c r="C112" s="518" t="s">
        <v>254</v>
      </c>
      <c r="D112" s="518"/>
      <c r="E112" s="518"/>
      <c r="F112" s="518"/>
      <c r="G112" s="513"/>
      <c r="H112" s="525">
        <v>11.9</v>
      </c>
      <c r="I112" s="515"/>
      <c r="J112" s="522"/>
      <c r="K112" s="522">
        <v>14.9</v>
      </c>
      <c r="L112" s="522">
        <v>14.9</v>
      </c>
      <c r="M112" s="522"/>
      <c r="N112" s="439"/>
      <c r="O112" s="530">
        <v>0.46500000000000002</v>
      </c>
      <c r="P112" s="621"/>
      <c r="Q112" s="532">
        <f>H112-1.96*O112</f>
        <v>10.9886</v>
      </c>
      <c r="R112" s="622"/>
      <c r="S112" s="532">
        <f>H112+1.96*O112</f>
        <v>12.811400000000001</v>
      </c>
      <c r="T112" s="621"/>
      <c r="U112" s="532">
        <f>O112/H112*100</f>
        <v>3.9075630252100839</v>
      </c>
      <c r="V112" s="625"/>
      <c r="W112" s="532">
        <v>2.7145359019264448</v>
      </c>
      <c r="X112" s="61"/>
      <c r="Y112" s="61"/>
      <c r="AA112" s="486"/>
    </row>
    <row r="113" spans="1:27" s="12" customFormat="1" ht="14.25" customHeight="1">
      <c r="A113" s="60"/>
      <c r="B113" s="60"/>
      <c r="C113" s="511" t="s">
        <v>219</v>
      </c>
      <c r="D113" s="512"/>
      <c r="E113" s="512"/>
      <c r="F113" s="512"/>
      <c r="G113" s="513"/>
      <c r="H113" s="523">
        <v>12.4</v>
      </c>
      <c r="I113" s="515"/>
      <c r="J113" s="522"/>
      <c r="K113" s="522">
        <v>14.5</v>
      </c>
      <c r="L113" s="522">
        <v>14.5</v>
      </c>
      <c r="M113" s="522"/>
      <c r="N113" s="439"/>
      <c r="O113" s="534">
        <v>0.37040000000000001</v>
      </c>
      <c r="P113" s="621"/>
      <c r="Q113" s="532">
        <f t="shared" ref="Q113:Q124" si="15">H113-1.96*O113</f>
        <v>11.674016</v>
      </c>
      <c r="R113" s="622"/>
      <c r="S113" s="532">
        <f t="shared" ref="S113:S124" si="16">H113+1.96*O113</f>
        <v>13.125984000000001</v>
      </c>
      <c r="T113" s="621"/>
      <c r="U113" s="532">
        <f t="shared" ref="U113:U124" si="17">O113/H113*100</f>
        <v>2.9870967741935486</v>
      </c>
      <c r="V113" s="625"/>
      <c r="W113" s="532">
        <v>2.4709806537691796</v>
      </c>
      <c r="X113" s="61"/>
      <c r="Y113" s="61"/>
    </row>
    <row r="114" spans="1:27" s="12" customFormat="1" ht="14.25" customHeight="1">
      <c r="A114" s="60"/>
      <c r="B114" s="60"/>
      <c r="C114" s="511" t="s">
        <v>220</v>
      </c>
      <c r="D114" s="512"/>
      <c r="E114" s="512"/>
      <c r="F114" s="512"/>
      <c r="G114" s="513"/>
      <c r="H114" s="523">
        <v>10.8</v>
      </c>
      <c r="I114" s="515"/>
      <c r="J114" s="522"/>
      <c r="K114" s="522">
        <v>16.600000000000001</v>
      </c>
      <c r="L114" s="522">
        <v>16.600000000000001</v>
      </c>
      <c r="M114" s="522"/>
      <c r="N114" s="439"/>
      <c r="O114" s="534">
        <v>0.42519999999999997</v>
      </c>
      <c r="P114" s="621"/>
      <c r="Q114" s="532">
        <f t="shared" si="15"/>
        <v>9.9666080000000008</v>
      </c>
      <c r="R114" s="622"/>
      <c r="S114" s="532">
        <f t="shared" si="16"/>
        <v>11.633392000000001</v>
      </c>
      <c r="T114" s="621"/>
      <c r="U114" s="532">
        <f t="shared" si="17"/>
        <v>3.9370370370370367</v>
      </c>
      <c r="V114" s="625"/>
      <c r="W114" s="532">
        <v>1.9135913591359135</v>
      </c>
      <c r="X114" s="61"/>
      <c r="Y114" s="61"/>
    </row>
    <row r="115" spans="1:27" s="12" customFormat="1" ht="14.25" customHeight="1">
      <c r="A115" s="60"/>
      <c r="B115" s="60"/>
      <c r="C115" s="511" t="s">
        <v>221</v>
      </c>
      <c r="D115" s="512"/>
      <c r="E115" s="512"/>
      <c r="F115" s="512"/>
      <c r="G115" s="513"/>
      <c r="H115" s="523">
        <v>12.3</v>
      </c>
      <c r="I115" s="515"/>
      <c r="J115" s="522"/>
      <c r="K115" s="522">
        <v>15.4</v>
      </c>
      <c r="L115" s="522">
        <v>15.4</v>
      </c>
      <c r="M115" s="522"/>
      <c r="N115" s="439"/>
      <c r="O115" s="534">
        <v>0.65069999999999995</v>
      </c>
      <c r="P115" s="621"/>
      <c r="Q115" s="532">
        <f t="shared" si="15"/>
        <v>11.024628</v>
      </c>
      <c r="R115" s="622"/>
      <c r="S115" s="532">
        <f t="shared" si="16"/>
        <v>13.575372000000002</v>
      </c>
      <c r="T115" s="621"/>
      <c r="U115" s="532">
        <f t="shared" si="17"/>
        <v>5.2902439024390233</v>
      </c>
      <c r="V115" s="625"/>
      <c r="W115" s="532">
        <v>1.6369811320754715</v>
      </c>
      <c r="X115" s="61"/>
      <c r="Y115" s="61"/>
    </row>
    <row r="116" spans="1:27" s="12" customFormat="1" ht="14.25" customHeight="1">
      <c r="A116" s="60"/>
      <c r="B116" s="60"/>
      <c r="C116" s="511" t="s">
        <v>222</v>
      </c>
      <c r="D116" s="512"/>
      <c r="E116" s="512"/>
      <c r="F116" s="512"/>
      <c r="G116" s="513"/>
      <c r="H116" s="523">
        <v>10.9</v>
      </c>
      <c r="I116" s="515"/>
      <c r="J116" s="522"/>
      <c r="K116" s="522">
        <v>15</v>
      </c>
      <c r="L116" s="522">
        <v>15</v>
      </c>
      <c r="M116" s="522"/>
      <c r="N116" s="439"/>
      <c r="O116" s="534">
        <v>0.51890000000000003</v>
      </c>
      <c r="P116" s="621"/>
      <c r="Q116" s="532">
        <f t="shared" si="15"/>
        <v>9.8829560000000001</v>
      </c>
      <c r="R116" s="622"/>
      <c r="S116" s="532">
        <f t="shared" si="16"/>
        <v>11.917044000000001</v>
      </c>
      <c r="T116" s="621"/>
      <c r="U116" s="532">
        <f t="shared" si="17"/>
        <v>4.7605504587155965</v>
      </c>
      <c r="V116" s="625"/>
      <c r="W116" s="532">
        <v>3.3369774919614148</v>
      </c>
      <c r="X116" s="61"/>
      <c r="Y116" s="61"/>
    </row>
    <row r="117" spans="1:27" s="12" customFormat="1" ht="14.25" customHeight="1">
      <c r="A117" s="60"/>
      <c r="B117" s="60"/>
      <c r="C117" s="511" t="s">
        <v>223</v>
      </c>
      <c r="D117" s="512"/>
      <c r="E117" s="512"/>
      <c r="F117" s="512"/>
      <c r="G117" s="513"/>
      <c r="H117" s="523">
        <v>12.6</v>
      </c>
      <c r="I117" s="515"/>
      <c r="J117" s="522"/>
      <c r="K117" s="522">
        <v>15.5</v>
      </c>
      <c r="L117" s="522">
        <v>15.5</v>
      </c>
      <c r="M117" s="522"/>
      <c r="N117" s="439"/>
      <c r="O117" s="535">
        <v>0.63790000000000002</v>
      </c>
      <c r="P117" s="621"/>
      <c r="Q117" s="532">
        <f t="shared" si="15"/>
        <v>11.349715999999999</v>
      </c>
      <c r="R117" s="622"/>
      <c r="S117" s="532">
        <f t="shared" si="16"/>
        <v>13.850284</v>
      </c>
      <c r="T117" s="621"/>
      <c r="U117" s="532">
        <f t="shared" si="17"/>
        <v>5.0626984126984134</v>
      </c>
      <c r="V117" s="625"/>
      <c r="W117" s="532">
        <v>1.72638700947226</v>
      </c>
      <c r="X117" s="61"/>
      <c r="Y117" s="61"/>
    </row>
    <row r="118" spans="1:27" s="12" customFormat="1" ht="14.25" customHeight="1">
      <c r="A118" s="60"/>
      <c r="B118" s="60"/>
      <c r="C118" s="511" t="s">
        <v>224</v>
      </c>
      <c r="D118" s="512"/>
      <c r="E118" s="512"/>
      <c r="F118" s="512"/>
      <c r="G118" s="513"/>
      <c r="H118" s="523">
        <v>12.3</v>
      </c>
      <c r="I118" s="515"/>
      <c r="J118" s="522"/>
      <c r="K118" s="522">
        <v>15.3</v>
      </c>
      <c r="L118" s="522">
        <v>15.3</v>
      </c>
      <c r="M118" s="522"/>
      <c r="N118" s="439"/>
      <c r="O118" s="534">
        <v>0.84659999999999991</v>
      </c>
      <c r="P118" s="621"/>
      <c r="Q118" s="532">
        <f t="shared" si="15"/>
        <v>10.640664000000001</v>
      </c>
      <c r="R118" s="622"/>
      <c r="S118" s="532">
        <f t="shared" si="16"/>
        <v>13.959336</v>
      </c>
      <c r="T118" s="621"/>
      <c r="U118" s="532">
        <f t="shared" si="17"/>
        <v>6.8829268292682917</v>
      </c>
      <c r="V118" s="625"/>
      <c r="W118" s="532">
        <v>1.3070866141732282</v>
      </c>
      <c r="X118" s="61"/>
      <c r="Y118" s="61"/>
    </row>
    <row r="119" spans="1:27" s="12" customFormat="1" ht="14.25" customHeight="1">
      <c r="A119" s="60"/>
      <c r="B119" s="60"/>
      <c r="C119" s="511" t="s">
        <v>225</v>
      </c>
      <c r="D119" s="512"/>
      <c r="E119" s="512"/>
      <c r="F119" s="512"/>
      <c r="G119" s="513"/>
      <c r="H119" s="523">
        <v>13.5</v>
      </c>
      <c r="I119" s="515"/>
      <c r="J119" s="522"/>
      <c r="K119" s="522">
        <v>14.9</v>
      </c>
      <c r="L119" s="522">
        <v>14.9</v>
      </c>
      <c r="M119" s="522"/>
      <c r="N119" s="439"/>
      <c r="O119" s="534">
        <v>0.92349999999999999</v>
      </c>
      <c r="P119" s="621"/>
      <c r="Q119" s="532">
        <f t="shared" si="15"/>
        <v>11.68994</v>
      </c>
      <c r="R119" s="622"/>
      <c r="S119" s="532">
        <f t="shared" si="16"/>
        <v>15.31006</v>
      </c>
      <c r="T119" s="621"/>
      <c r="U119" s="532">
        <f t="shared" si="17"/>
        <v>6.8407407407407401</v>
      </c>
      <c r="V119" s="625"/>
      <c r="W119" s="532">
        <v>1.6675695196821956</v>
      </c>
      <c r="X119" s="61"/>
      <c r="Y119" s="61"/>
    </row>
    <row r="120" spans="1:27" s="12" customFormat="1" ht="14.25" customHeight="1">
      <c r="A120" s="60"/>
      <c r="B120" s="60"/>
      <c r="C120" s="511" t="s">
        <v>226</v>
      </c>
      <c r="D120" s="512"/>
      <c r="E120" s="512"/>
      <c r="F120" s="512"/>
      <c r="G120" s="513"/>
      <c r="H120" s="523">
        <v>11.2</v>
      </c>
      <c r="I120" s="515"/>
      <c r="J120" s="522"/>
      <c r="K120" s="522">
        <v>14.6</v>
      </c>
      <c r="L120" s="522">
        <v>14.6</v>
      </c>
      <c r="M120" s="522"/>
      <c r="N120" s="439"/>
      <c r="O120" s="534">
        <v>0.48869999999999997</v>
      </c>
      <c r="P120" s="621"/>
      <c r="Q120" s="532">
        <f t="shared" si="15"/>
        <v>10.242148</v>
      </c>
      <c r="R120" s="622"/>
      <c r="S120" s="532">
        <f t="shared" si="16"/>
        <v>12.157851999999998</v>
      </c>
      <c r="T120" s="621"/>
      <c r="U120" s="532">
        <f t="shared" si="17"/>
        <v>4.3633928571428573</v>
      </c>
      <c r="V120" s="625"/>
      <c r="W120" s="532">
        <v>1.7598127475693195</v>
      </c>
      <c r="X120" s="61"/>
      <c r="Y120" s="61"/>
      <c r="AA120" s="5"/>
    </row>
    <row r="121" spans="1:27" s="12" customFormat="1" ht="14.25" customHeight="1">
      <c r="A121" s="60"/>
      <c r="B121" s="60"/>
      <c r="C121" s="511" t="s">
        <v>227</v>
      </c>
      <c r="D121" s="512"/>
      <c r="E121" s="512"/>
      <c r="F121" s="512"/>
      <c r="G121" s="513"/>
      <c r="H121" s="523">
        <v>10.7</v>
      </c>
      <c r="I121" s="515"/>
      <c r="J121" s="522"/>
      <c r="K121" s="522">
        <v>16.8</v>
      </c>
      <c r="L121" s="522">
        <v>16.8</v>
      </c>
      <c r="M121" s="522"/>
      <c r="N121" s="439"/>
      <c r="O121" s="534">
        <v>0.71060000000000001</v>
      </c>
      <c r="P121" s="621"/>
      <c r="Q121" s="532">
        <f t="shared" si="15"/>
        <v>9.3072239999999997</v>
      </c>
      <c r="R121" s="622"/>
      <c r="S121" s="532">
        <f t="shared" si="16"/>
        <v>12.092775999999999</v>
      </c>
      <c r="T121" s="621"/>
      <c r="U121" s="532">
        <f t="shared" si="17"/>
        <v>6.6411214953271029</v>
      </c>
      <c r="V121" s="625"/>
      <c r="W121" s="532">
        <v>1.550174520069808</v>
      </c>
      <c r="X121" s="61"/>
      <c r="Y121" s="61"/>
      <c r="AA121" s="5"/>
    </row>
    <row r="122" spans="1:27" s="12" customFormat="1" ht="14.25" customHeight="1">
      <c r="A122" s="60"/>
      <c r="B122" s="60"/>
      <c r="C122" s="511" t="s">
        <v>228</v>
      </c>
      <c r="D122" s="512"/>
      <c r="E122" s="512"/>
      <c r="F122" s="512"/>
      <c r="G122" s="513"/>
      <c r="H122" s="523">
        <v>9.9</v>
      </c>
      <c r="I122" s="515"/>
      <c r="J122" s="522"/>
      <c r="K122" s="522">
        <v>14</v>
      </c>
      <c r="L122" s="522">
        <v>14</v>
      </c>
      <c r="M122" s="522"/>
      <c r="N122" s="439"/>
      <c r="O122" s="534">
        <v>1.0648</v>
      </c>
      <c r="P122" s="621"/>
      <c r="Q122" s="532">
        <f t="shared" si="15"/>
        <v>7.8129920000000004</v>
      </c>
      <c r="R122" s="622"/>
      <c r="S122" s="532">
        <f t="shared" si="16"/>
        <v>11.987007999999999</v>
      </c>
      <c r="T122" s="621"/>
      <c r="U122" s="532">
        <f t="shared" si="17"/>
        <v>10.755555555555555</v>
      </c>
      <c r="V122" s="625"/>
      <c r="W122" s="532">
        <v>1.9595141700404859</v>
      </c>
      <c r="X122" s="61"/>
      <c r="Y122" s="61"/>
      <c r="AA122" s="5"/>
    </row>
    <row r="123" spans="1:27" s="12" customFormat="1" ht="14.25" customHeight="1">
      <c r="A123" s="60"/>
      <c r="B123" s="60"/>
      <c r="C123" s="511" t="s">
        <v>229</v>
      </c>
      <c r="D123" s="512"/>
      <c r="E123" s="512"/>
      <c r="F123" s="512"/>
      <c r="G123" s="513"/>
      <c r="H123" s="523">
        <v>11.1</v>
      </c>
      <c r="I123" s="515"/>
      <c r="J123" s="522"/>
      <c r="K123" s="522">
        <v>15</v>
      </c>
      <c r="L123" s="522">
        <v>15</v>
      </c>
      <c r="M123" s="522"/>
      <c r="N123" s="439"/>
      <c r="O123" s="534">
        <v>0.53379999999999994</v>
      </c>
      <c r="P123" s="621"/>
      <c r="Q123" s="532">
        <f t="shared" si="15"/>
        <v>10.053751999999999</v>
      </c>
      <c r="R123" s="622"/>
      <c r="S123" s="532">
        <f t="shared" si="16"/>
        <v>12.146248</v>
      </c>
      <c r="T123" s="621"/>
      <c r="U123" s="532">
        <f t="shared" si="17"/>
        <v>4.8090090090090083</v>
      </c>
      <c r="V123" s="625"/>
      <c r="W123" s="532">
        <v>1.9446265938069216</v>
      </c>
      <c r="X123" s="61"/>
      <c r="Y123" s="61"/>
      <c r="AA123" s="5"/>
    </row>
    <row r="124" spans="1:27" s="12" customFormat="1" ht="14.25" customHeight="1">
      <c r="A124" s="60"/>
      <c r="B124" s="60"/>
      <c r="C124" s="511" t="s">
        <v>230</v>
      </c>
      <c r="D124" s="512"/>
      <c r="E124" s="512"/>
      <c r="F124" s="512"/>
      <c r="G124" s="513"/>
      <c r="H124" s="523">
        <v>12.2</v>
      </c>
      <c r="I124" s="515"/>
      <c r="J124" s="522"/>
      <c r="K124" s="522">
        <v>13.4</v>
      </c>
      <c r="L124" s="522">
        <v>13.4</v>
      </c>
      <c r="M124" s="522"/>
      <c r="N124" s="439"/>
      <c r="O124" s="534">
        <v>0.82620000000000005</v>
      </c>
      <c r="P124" s="621"/>
      <c r="Q124" s="532">
        <f t="shared" si="15"/>
        <v>10.580648</v>
      </c>
      <c r="R124" s="622"/>
      <c r="S124" s="532">
        <f t="shared" si="16"/>
        <v>13.819351999999999</v>
      </c>
      <c r="T124" s="621"/>
      <c r="U124" s="532">
        <f t="shared" si="17"/>
        <v>6.7721311475409847</v>
      </c>
      <c r="V124" s="625"/>
      <c r="W124" s="532">
        <v>1.4186126373626373</v>
      </c>
      <c r="X124" s="61"/>
      <c r="Y124" s="61"/>
    </row>
    <row r="125" spans="1:27" s="12" customFormat="1" ht="14.25" customHeight="1">
      <c r="A125" s="60"/>
      <c r="B125" s="60"/>
      <c r="C125" s="511"/>
      <c r="D125" s="512"/>
      <c r="E125" s="512"/>
      <c r="F125" s="512"/>
      <c r="G125" s="513"/>
      <c r="H125" s="523"/>
      <c r="I125" s="515"/>
      <c r="J125" s="522"/>
      <c r="K125" s="522"/>
      <c r="L125" s="522"/>
      <c r="M125" s="522"/>
      <c r="N125" s="439"/>
      <c r="O125" s="540"/>
      <c r="P125" s="621"/>
      <c r="Q125" s="536"/>
      <c r="R125" s="621"/>
      <c r="S125" s="539"/>
      <c r="T125" s="621"/>
      <c r="U125" s="539"/>
      <c r="V125" s="625"/>
      <c r="W125" s="538"/>
      <c r="X125" s="61"/>
      <c r="Y125" s="61"/>
    </row>
    <row r="126" spans="1:27" s="12" customFormat="1" ht="14.25" customHeight="1">
      <c r="A126" s="60"/>
      <c r="B126" s="60"/>
      <c r="C126" s="518" t="s">
        <v>255</v>
      </c>
      <c r="D126" s="518"/>
      <c r="E126" s="518"/>
      <c r="F126" s="518"/>
      <c r="G126" s="513"/>
      <c r="H126" s="525">
        <v>4.2</v>
      </c>
      <c r="I126" s="515"/>
      <c r="J126" s="522"/>
      <c r="K126" s="522">
        <v>14.9</v>
      </c>
      <c r="L126" s="522">
        <v>14.9</v>
      </c>
      <c r="M126" s="522"/>
      <c r="N126" s="439"/>
      <c r="O126" s="530">
        <v>0.2016</v>
      </c>
      <c r="P126" s="621"/>
      <c r="Q126" s="532">
        <f>H126-1.96*O126</f>
        <v>3.8048640000000002</v>
      </c>
      <c r="R126" s="622"/>
      <c r="S126" s="532">
        <f>H126+1.96*O126</f>
        <v>4.5951360000000001</v>
      </c>
      <c r="T126" s="621"/>
      <c r="U126" s="532">
        <f>O126/H126*100</f>
        <v>4.8</v>
      </c>
      <c r="V126" s="625"/>
      <c r="W126" s="532">
        <v>2.706040268456376</v>
      </c>
      <c r="X126" s="61"/>
      <c r="Y126" s="61"/>
      <c r="AA126" s="486"/>
    </row>
    <row r="127" spans="1:27" s="12" customFormat="1" ht="14.25" customHeight="1">
      <c r="A127" s="60"/>
      <c r="B127" s="60"/>
      <c r="C127" s="511" t="s">
        <v>219</v>
      </c>
      <c r="D127" s="512"/>
      <c r="E127" s="512"/>
      <c r="F127" s="512"/>
      <c r="G127" s="513"/>
      <c r="H127" s="523">
        <v>4.9000000000000004</v>
      </c>
      <c r="I127" s="515"/>
      <c r="J127" s="522"/>
      <c r="K127" s="522">
        <v>14.5</v>
      </c>
      <c r="L127" s="522">
        <v>14.5</v>
      </c>
      <c r="M127" s="522"/>
      <c r="N127" s="439"/>
      <c r="O127" s="534">
        <v>0.2417</v>
      </c>
      <c r="P127" s="621"/>
      <c r="Q127" s="532">
        <f t="shared" ref="Q127:Q138" si="18">H127-1.96*O127</f>
        <v>4.4262680000000003</v>
      </c>
      <c r="R127" s="622"/>
      <c r="S127" s="532">
        <f t="shared" ref="S127:S138" si="19">H127+1.96*O127</f>
        <v>5.3737320000000004</v>
      </c>
      <c r="T127" s="621"/>
      <c r="U127" s="532">
        <f t="shared" ref="U127:U138" si="20">O127/H127*100</f>
        <v>4.9326530612244897</v>
      </c>
      <c r="V127" s="625"/>
      <c r="W127" s="532">
        <v>2.5150884495317376</v>
      </c>
      <c r="X127" s="61"/>
      <c r="Y127" s="61"/>
    </row>
    <row r="128" spans="1:27" s="12" customFormat="1" ht="14.25" customHeight="1">
      <c r="A128" s="60"/>
      <c r="B128" s="60"/>
      <c r="C128" s="511" t="s">
        <v>220</v>
      </c>
      <c r="D128" s="512"/>
      <c r="E128" s="512"/>
      <c r="F128" s="512"/>
      <c r="G128" s="513"/>
      <c r="H128" s="523">
        <v>5.0999999999999996</v>
      </c>
      <c r="I128" s="515"/>
      <c r="J128" s="522"/>
      <c r="K128" s="522">
        <v>16.600000000000001</v>
      </c>
      <c r="L128" s="522">
        <v>16.600000000000001</v>
      </c>
      <c r="M128" s="522"/>
      <c r="N128" s="439"/>
      <c r="O128" s="534">
        <v>0.28160000000000002</v>
      </c>
      <c r="P128" s="621"/>
      <c r="Q128" s="532">
        <f t="shared" si="18"/>
        <v>4.5480640000000001</v>
      </c>
      <c r="R128" s="622"/>
      <c r="S128" s="532">
        <f t="shared" si="19"/>
        <v>5.6519359999999992</v>
      </c>
      <c r="T128" s="621"/>
      <c r="U128" s="532">
        <f t="shared" si="20"/>
        <v>5.5215686274509812</v>
      </c>
      <c r="V128" s="625"/>
      <c r="W128" s="532">
        <v>1.7414965986394557</v>
      </c>
      <c r="X128" s="61"/>
      <c r="Y128" s="61"/>
    </row>
    <row r="129" spans="1:27" s="12" customFormat="1" ht="14.25" customHeight="1">
      <c r="A129" s="60"/>
      <c r="B129" s="60"/>
      <c r="C129" s="511" t="s">
        <v>221</v>
      </c>
      <c r="D129" s="512"/>
      <c r="E129" s="512"/>
      <c r="F129" s="512"/>
      <c r="G129" s="513"/>
      <c r="H129" s="523">
        <v>3.8</v>
      </c>
      <c r="I129" s="515"/>
      <c r="J129" s="522"/>
      <c r="K129" s="522">
        <v>15.4</v>
      </c>
      <c r="L129" s="522">
        <v>15.4</v>
      </c>
      <c r="M129" s="522"/>
      <c r="N129" s="439"/>
      <c r="O129" s="534">
        <v>0.26220000000000004</v>
      </c>
      <c r="P129" s="621"/>
      <c r="Q129" s="532">
        <f t="shared" si="18"/>
        <v>3.2860879999999999</v>
      </c>
      <c r="R129" s="622"/>
      <c r="S129" s="532">
        <f t="shared" si="19"/>
        <v>4.3139120000000002</v>
      </c>
      <c r="T129" s="621"/>
      <c r="U129" s="532">
        <f t="shared" si="20"/>
        <v>6.9000000000000021</v>
      </c>
      <c r="V129" s="625"/>
      <c r="W129" s="532">
        <v>1.4327868852459018</v>
      </c>
      <c r="X129" s="61"/>
      <c r="Y129" s="61"/>
    </row>
    <row r="130" spans="1:27" s="12" customFormat="1" ht="14.25" customHeight="1">
      <c r="A130" s="60"/>
      <c r="B130" s="60"/>
      <c r="C130" s="511" t="s">
        <v>222</v>
      </c>
      <c r="D130" s="512"/>
      <c r="E130" s="512"/>
      <c r="F130" s="512"/>
      <c r="G130" s="513"/>
      <c r="H130" s="523">
        <v>4</v>
      </c>
      <c r="I130" s="515"/>
      <c r="J130" s="522"/>
      <c r="K130" s="522">
        <v>15</v>
      </c>
      <c r="L130" s="522">
        <v>15</v>
      </c>
      <c r="M130" s="522"/>
      <c r="N130" s="439"/>
      <c r="O130" s="534">
        <v>0.1953</v>
      </c>
      <c r="P130" s="621"/>
      <c r="Q130" s="532">
        <f t="shared" si="18"/>
        <v>3.6172119999999999</v>
      </c>
      <c r="R130" s="622"/>
      <c r="S130" s="532">
        <f t="shared" si="19"/>
        <v>4.3827879999999997</v>
      </c>
      <c r="T130" s="621"/>
      <c r="U130" s="532">
        <f t="shared" si="20"/>
        <v>4.8825000000000003</v>
      </c>
      <c r="V130" s="625"/>
      <c r="W130" s="532">
        <v>2.8552631578947367</v>
      </c>
      <c r="X130" s="61"/>
      <c r="Y130" s="61"/>
    </row>
    <row r="131" spans="1:27" s="12" customFormat="1" ht="14.25" customHeight="1">
      <c r="A131" s="60"/>
      <c r="B131" s="60"/>
      <c r="C131" s="511" t="s">
        <v>223</v>
      </c>
      <c r="D131" s="512"/>
      <c r="E131" s="512"/>
      <c r="F131" s="512"/>
      <c r="G131" s="513"/>
      <c r="H131" s="523">
        <v>4.4000000000000004</v>
      </c>
      <c r="I131" s="515"/>
      <c r="J131" s="522"/>
      <c r="K131" s="522">
        <v>15.5</v>
      </c>
      <c r="L131" s="522">
        <v>15.5</v>
      </c>
      <c r="M131" s="522"/>
      <c r="N131" s="439"/>
      <c r="O131" s="535">
        <v>0.27139999999999997</v>
      </c>
      <c r="P131" s="621"/>
      <c r="Q131" s="532">
        <f t="shared" si="18"/>
        <v>3.8680560000000002</v>
      </c>
      <c r="R131" s="622"/>
      <c r="S131" s="532">
        <f t="shared" si="19"/>
        <v>4.9319440000000005</v>
      </c>
      <c r="T131" s="621"/>
      <c r="U131" s="532">
        <f t="shared" si="20"/>
        <v>6.1681818181818171</v>
      </c>
      <c r="V131" s="625"/>
      <c r="W131" s="532">
        <v>1.4413170472650025</v>
      </c>
      <c r="X131" s="61"/>
      <c r="Y131" s="61"/>
    </row>
    <row r="132" spans="1:27" s="12" customFormat="1" ht="14.25" customHeight="1">
      <c r="A132" s="60"/>
      <c r="B132" s="60"/>
      <c r="C132" s="511" t="s">
        <v>224</v>
      </c>
      <c r="D132" s="512"/>
      <c r="E132" s="512"/>
      <c r="F132" s="512"/>
      <c r="G132" s="513"/>
      <c r="H132" s="523">
        <v>4</v>
      </c>
      <c r="I132" s="515"/>
      <c r="J132" s="522"/>
      <c r="K132" s="522">
        <v>15.3</v>
      </c>
      <c r="L132" s="522">
        <v>15.3</v>
      </c>
      <c r="M132" s="522"/>
      <c r="N132" s="439"/>
      <c r="O132" s="534">
        <v>0.36210000000000003</v>
      </c>
      <c r="P132" s="621"/>
      <c r="Q132" s="532">
        <f t="shared" si="18"/>
        <v>3.2902839999999998</v>
      </c>
      <c r="R132" s="622"/>
      <c r="S132" s="532">
        <f t="shared" si="19"/>
        <v>4.7097160000000002</v>
      </c>
      <c r="T132" s="621"/>
      <c r="U132" s="532">
        <f t="shared" si="20"/>
        <v>9.0525000000000002</v>
      </c>
      <c r="V132" s="625"/>
      <c r="W132" s="532">
        <v>1.5100083402835698</v>
      </c>
      <c r="X132" s="61"/>
      <c r="Y132" s="61"/>
      <c r="AA132" s="5"/>
    </row>
    <row r="133" spans="1:27" s="12" customFormat="1" ht="14.25" customHeight="1">
      <c r="A133" s="60"/>
      <c r="B133" s="60"/>
      <c r="C133" s="511" t="s">
        <v>225</v>
      </c>
      <c r="D133" s="512"/>
      <c r="E133" s="512"/>
      <c r="F133" s="512"/>
      <c r="G133" s="513"/>
      <c r="H133" s="523">
        <v>4.3</v>
      </c>
      <c r="I133" s="515"/>
      <c r="J133" s="522"/>
      <c r="K133" s="522">
        <v>14.9</v>
      </c>
      <c r="L133" s="522">
        <v>14.9</v>
      </c>
      <c r="M133" s="522"/>
      <c r="N133" s="439"/>
      <c r="O133" s="534">
        <v>0.32889999999999997</v>
      </c>
      <c r="P133" s="621"/>
      <c r="Q133" s="532">
        <f t="shared" si="18"/>
        <v>3.6553559999999998</v>
      </c>
      <c r="R133" s="622"/>
      <c r="S133" s="532">
        <f t="shared" si="19"/>
        <v>4.9446439999999994</v>
      </c>
      <c r="T133" s="621"/>
      <c r="U133" s="532">
        <f t="shared" si="20"/>
        <v>7.6488372093023251</v>
      </c>
      <c r="V133" s="625"/>
      <c r="W133" s="532">
        <v>1.5426829268292681</v>
      </c>
      <c r="X133" s="61"/>
      <c r="Y133" s="61"/>
      <c r="AA133" s="5"/>
    </row>
    <row r="134" spans="1:27" s="12" customFormat="1" ht="14.25" customHeight="1">
      <c r="A134" s="60"/>
      <c r="B134" s="60"/>
      <c r="C134" s="511" t="s">
        <v>226</v>
      </c>
      <c r="D134" s="512"/>
      <c r="E134" s="512"/>
      <c r="F134" s="512"/>
      <c r="G134" s="513"/>
      <c r="H134" s="523">
        <v>3.8</v>
      </c>
      <c r="I134" s="515"/>
      <c r="J134" s="522"/>
      <c r="K134" s="522">
        <v>14.6</v>
      </c>
      <c r="L134" s="522">
        <v>14.6</v>
      </c>
      <c r="M134" s="522"/>
      <c r="N134" s="439"/>
      <c r="O134" s="534">
        <v>0.20799999999999999</v>
      </c>
      <c r="P134" s="621"/>
      <c r="Q134" s="532">
        <f t="shared" si="18"/>
        <v>3.3923199999999998</v>
      </c>
      <c r="R134" s="622"/>
      <c r="S134" s="532">
        <f t="shared" si="19"/>
        <v>4.2076799999999999</v>
      </c>
      <c r="T134" s="621"/>
      <c r="U134" s="532">
        <f t="shared" si="20"/>
        <v>5.4736842105263159</v>
      </c>
      <c r="V134" s="625"/>
      <c r="W134" s="532">
        <v>1.662669864108713</v>
      </c>
      <c r="X134" s="61"/>
      <c r="Y134" s="61"/>
      <c r="AA134" s="5"/>
    </row>
    <row r="135" spans="1:27" s="12" customFormat="1" ht="14.25" customHeight="1">
      <c r="A135" s="60"/>
      <c r="B135" s="60"/>
      <c r="C135" s="511" t="s">
        <v>227</v>
      </c>
      <c r="D135" s="512"/>
      <c r="E135" s="512"/>
      <c r="F135" s="512"/>
      <c r="G135" s="513"/>
      <c r="H135" s="523">
        <v>3.2</v>
      </c>
      <c r="I135" s="515"/>
      <c r="J135" s="522"/>
      <c r="K135" s="522">
        <v>16.8</v>
      </c>
      <c r="L135" s="522">
        <v>16.8</v>
      </c>
      <c r="M135" s="522"/>
      <c r="N135" s="439"/>
      <c r="O135" s="534">
        <v>0.3115</v>
      </c>
      <c r="P135" s="621"/>
      <c r="Q135" s="532">
        <f t="shared" si="18"/>
        <v>2.5894600000000003</v>
      </c>
      <c r="R135" s="622"/>
      <c r="S135" s="532">
        <f t="shared" si="19"/>
        <v>3.81054</v>
      </c>
      <c r="T135" s="621"/>
      <c r="U135" s="532">
        <f t="shared" si="20"/>
        <v>9.734375</v>
      </c>
      <c r="V135" s="625"/>
      <c r="W135" s="532">
        <v>1.406955736224029</v>
      </c>
      <c r="X135" s="61"/>
      <c r="Y135" s="61"/>
      <c r="AA135" s="5"/>
    </row>
    <row r="136" spans="1:27" s="12" customFormat="1" ht="14.25" customHeight="1">
      <c r="A136" s="60"/>
      <c r="B136" s="60"/>
      <c r="C136" s="511" t="s">
        <v>228</v>
      </c>
      <c r="D136" s="512"/>
      <c r="E136" s="512"/>
      <c r="F136" s="512"/>
      <c r="G136" s="513"/>
      <c r="H136" s="523">
        <v>3.2</v>
      </c>
      <c r="I136" s="515"/>
      <c r="J136" s="522"/>
      <c r="K136" s="522">
        <v>14</v>
      </c>
      <c r="L136" s="522">
        <v>14</v>
      </c>
      <c r="M136" s="522"/>
      <c r="N136" s="439"/>
      <c r="O136" s="534">
        <v>0.47920000000000001</v>
      </c>
      <c r="P136" s="621"/>
      <c r="Q136" s="532">
        <f t="shared" si="18"/>
        <v>2.2607680000000001</v>
      </c>
      <c r="R136" s="622"/>
      <c r="S136" s="532">
        <f t="shared" si="19"/>
        <v>4.1392319999999998</v>
      </c>
      <c r="T136" s="621"/>
      <c r="U136" s="532">
        <f t="shared" si="20"/>
        <v>14.975</v>
      </c>
      <c r="V136" s="625"/>
      <c r="W136" s="532">
        <v>1.9385113268608416</v>
      </c>
      <c r="X136" s="61"/>
      <c r="Y136" s="61"/>
      <c r="AA136" s="5"/>
    </row>
    <row r="137" spans="1:27" s="12" customFormat="1" ht="14.25" customHeight="1">
      <c r="A137" s="60"/>
      <c r="B137" s="60"/>
      <c r="C137" s="511" t="s">
        <v>229</v>
      </c>
      <c r="D137" s="512"/>
      <c r="E137" s="512"/>
      <c r="F137" s="512"/>
      <c r="G137" s="513"/>
      <c r="H137" s="523">
        <v>3.1</v>
      </c>
      <c r="I137" s="515"/>
      <c r="J137" s="522"/>
      <c r="K137" s="522">
        <v>15</v>
      </c>
      <c r="L137" s="522">
        <v>15</v>
      </c>
      <c r="M137" s="522"/>
      <c r="N137" s="439"/>
      <c r="O137" s="534">
        <v>0.2006</v>
      </c>
      <c r="P137" s="621"/>
      <c r="Q137" s="532">
        <f t="shared" si="18"/>
        <v>2.7068240000000001</v>
      </c>
      <c r="R137" s="622"/>
      <c r="S137" s="532">
        <f t="shared" si="19"/>
        <v>3.4931760000000001</v>
      </c>
      <c r="T137" s="621"/>
      <c r="U137" s="532">
        <f t="shared" si="20"/>
        <v>6.4709677419354836</v>
      </c>
      <c r="V137" s="625"/>
      <c r="W137" s="532">
        <v>2.0120361083249749</v>
      </c>
      <c r="X137" s="61"/>
      <c r="Y137" s="61"/>
      <c r="AA137" s="5"/>
    </row>
    <row r="138" spans="1:27" s="12" customFormat="1" ht="14.25" customHeight="1">
      <c r="A138" s="60"/>
      <c r="B138" s="60"/>
      <c r="C138" s="511" t="s">
        <v>230</v>
      </c>
      <c r="D138" s="512"/>
      <c r="E138" s="512"/>
      <c r="F138" s="512"/>
      <c r="G138" s="513"/>
      <c r="H138" s="523">
        <v>3.2</v>
      </c>
      <c r="I138" s="515"/>
      <c r="J138" s="522"/>
      <c r="K138" s="522">
        <v>13.4</v>
      </c>
      <c r="L138" s="522">
        <v>13.4</v>
      </c>
      <c r="M138" s="522"/>
      <c r="N138" s="439"/>
      <c r="O138" s="534">
        <v>0.31</v>
      </c>
      <c r="P138" s="621"/>
      <c r="Q138" s="532">
        <f t="shared" si="18"/>
        <v>2.5924</v>
      </c>
      <c r="R138" s="622"/>
      <c r="S138" s="532">
        <f t="shared" si="19"/>
        <v>3.8076000000000003</v>
      </c>
      <c r="T138" s="621"/>
      <c r="U138" s="532">
        <f t="shared" si="20"/>
        <v>9.6874999999999982</v>
      </c>
      <c r="V138" s="625"/>
      <c r="W138" s="532">
        <v>1.1384502387073081</v>
      </c>
      <c r="X138" s="61"/>
      <c r="Y138" s="61"/>
    </row>
    <row r="139" spans="1:27" s="12" customFormat="1" ht="14.25" customHeight="1">
      <c r="A139" s="60"/>
      <c r="B139" s="60"/>
      <c r="C139" s="511"/>
      <c r="D139" s="512"/>
      <c r="E139" s="512"/>
      <c r="F139" s="512"/>
      <c r="G139" s="513"/>
      <c r="H139" s="523"/>
      <c r="I139" s="515"/>
      <c r="J139" s="522"/>
      <c r="K139" s="522"/>
      <c r="L139" s="522"/>
      <c r="M139" s="522"/>
      <c r="N139" s="439"/>
      <c r="O139" s="540"/>
      <c r="P139" s="621"/>
      <c r="Q139" s="536"/>
      <c r="R139" s="621"/>
      <c r="S139" s="539"/>
      <c r="T139" s="621"/>
      <c r="U139" s="539"/>
      <c r="V139" s="625"/>
      <c r="W139" s="538"/>
      <c r="X139" s="61"/>
      <c r="Y139" s="61"/>
    </row>
    <row r="140" spans="1:27" s="12" customFormat="1" ht="14.25" customHeight="1">
      <c r="A140" s="60"/>
      <c r="B140" s="60"/>
      <c r="C140" s="518" t="s">
        <v>256</v>
      </c>
      <c r="D140" s="518"/>
      <c r="E140" s="518"/>
      <c r="F140" s="518"/>
      <c r="G140" s="513"/>
      <c r="H140" s="525">
        <v>5.0999999999999996</v>
      </c>
      <c r="I140" s="515"/>
      <c r="J140" s="522"/>
      <c r="K140" s="522">
        <v>14.9</v>
      </c>
      <c r="L140" s="522">
        <v>14.9</v>
      </c>
      <c r="M140" s="522"/>
      <c r="N140" s="439"/>
      <c r="O140" s="530">
        <v>0.24399999999999999</v>
      </c>
      <c r="P140" s="621"/>
      <c r="Q140" s="532">
        <f>H140-1.96*O140</f>
        <v>4.6217600000000001</v>
      </c>
      <c r="R140" s="622"/>
      <c r="S140" s="532">
        <f>H140+1.96*O140</f>
        <v>5.5782399999999992</v>
      </c>
      <c r="T140" s="621"/>
      <c r="U140" s="532">
        <f>O140/H140*100</f>
        <v>4.784313725490196</v>
      </c>
      <c r="V140" s="625"/>
      <c r="W140" s="532">
        <v>2.5820105820105819</v>
      </c>
      <c r="X140" s="61"/>
      <c r="Y140" s="61"/>
      <c r="AA140" s="486"/>
    </row>
    <row r="141" spans="1:27" s="12" customFormat="1" ht="14.25" customHeight="1">
      <c r="A141" s="60"/>
      <c r="B141" s="60"/>
      <c r="C141" s="511" t="s">
        <v>219</v>
      </c>
      <c r="D141" s="512"/>
      <c r="E141" s="512"/>
      <c r="F141" s="512"/>
      <c r="G141" s="513"/>
      <c r="H141" s="523">
        <v>6.3</v>
      </c>
      <c r="I141" s="515"/>
      <c r="J141" s="522"/>
      <c r="K141" s="522">
        <v>14.5</v>
      </c>
      <c r="L141" s="522">
        <v>14.5</v>
      </c>
      <c r="M141" s="522"/>
      <c r="N141" s="439"/>
      <c r="O141" s="534">
        <v>0.31530000000000002</v>
      </c>
      <c r="P141" s="621"/>
      <c r="Q141" s="532">
        <f t="shared" ref="Q141:Q152" si="21">H141-1.96*O141</f>
        <v>5.6820120000000003</v>
      </c>
      <c r="R141" s="622"/>
      <c r="S141" s="532">
        <f t="shared" ref="S141:S152" si="22">H141+1.96*O141</f>
        <v>6.9179879999999994</v>
      </c>
      <c r="T141" s="621"/>
      <c r="U141" s="532">
        <f t="shared" ref="U141:U152" si="23">O141/H141*100</f>
        <v>5.0047619047619056</v>
      </c>
      <c r="V141" s="625"/>
      <c r="W141" s="532">
        <v>2.2981049562682214</v>
      </c>
      <c r="X141" s="61"/>
      <c r="Y141" s="61"/>
    </row>
    <row r="142" spans="1:27" s="12" customFormat="1" ht="14.25" customHeight="1">
      <c r="A142" s="60"/>
      <c r="B142" s="60"/>
      <c r="C142" s="511" t="s">
        <v>220</v>
      </c>
      <c r="D142" s="512"/>
      <c r="E142" s="512"/>
      <c r="F142" s="512"/>
      <c r="G142" s="513"/>
      <c r="H142" s="523">
        <v>5.2</v>
      </c>
      <c r="I142" s="515"/>
      <c r="J142" s="522"/>
      <c r="K142" s="522">
        <v>16.600000000000001</v>
      </c>
      <c r="L142" s="522">
        <v>16.600000000000001</v>
      </c>
      <c r="M142" s="522"/>
      <c r="N142" s="439"/>
      <c r="O142" s="534">
        <v>0.28189999999999998</v>
      </c>
      <c r="P142" s="621"/>
      <c r="Q142" s="532">
        <f t="shared" si="21"/>
        <v>4.6474760000000002</v>
      </c>
      <c r="R142" s="622"/>
      <c r="S142" s="532">
        <f t="shared" si="22"/>
        <v>5.7525240000000002</v>
      </c>
      <c r="T142" s="621"/>
      <c r="U142" s="532">
        <f t="shared" si="23"/>
        <v>5.421153846153846</v>
      </c>
      <c r="V142" s="625"/>
      <c r="W142" s="532">
        <v>1.9589993050729673</v>
      </c>
      <c r="X142" s="61"/>
      <c r="Y142" s="61"/>
    </row>
    <row r="143" spans="1:27" s="12" customFormat="1" ht="14.25" customHeight="1">
      <c r="A143" s="60"/>
      <c r="B143" s="60"/>
      <c r="C143" s="511" t="s">
        <v>221</v>
      </c>
      <c r="D143" s="512"/>
      <c r="E143" s="512"/>
      <c r="F143" s="512"/>
      <c r="G143" s="513"/>
      <c r="H143" s="523">
        <v>4.5999999999999996</v>
      </c>
      <c r="I143" s="515"/>
      <c r="J143" s="522"/>
      <c r="K143" s="522">
        <v>15.4</v>
      </c>
      <c r="L143" s="522">
        <v>15.4</v>
      </c>
      <c r="M143" s="522"/>
      <c r="N143" s="439"/>
      <c r="O143" s="534">
        <v>0.29780000000000001</v>
      </c>
      <c r="P143" s="621"/>
      <c r="Q143" s="532">
        <f t="shared" si="21"/>
        <v>4.0163119999999992</v>
      </c>
      <c r="R143" s="622"/>
      <c r="S143" s="532">
        <f t="shared" si="22"/>
        <v>5.1836880000000001</v>
      </c>
      <c r="T143" s="621"/>
      <c r="U143" s="532">
        <f t="shared" si="23"/>
        <v>6.4739130434782615</v>
      </c>
      <c r="V143" s="625"/>
      <c r="W143" s="532">
        <v>1.5271794871794873</v>
      </c>
      <c r="X143" s="61"/>
      <c r="Y143" s="61"/>
    </row>
    <row r="144" spans="1:27" s="12" customFormat="1" ht="14.25" customHeight="1">
      <c r="A144" s="60"/>
      <c r="B144" s="60"/>
      <c r="C144" s="511" t="s">
        <v>222</v>
      </c>
      <c r="D144" s="512"/>
      <c r="E144" s="512"/>
      <c r="F144" s="512"/>
      <c r="G144" s="513"/>
      <c r="H144" s="523">
        <v>4.9000000000000004</v>
      </c>
      <c r="I144" s="515"/>
      <c r="J144" s="522"/>
      <c r="K144" s="522">
        <v>15</v>
      </c>
      <c r="L144" s="522">
        <v>15</v>
      </c>
      <c r="M144" s="522"/>
      <c r="N144" s="439"/>
      <c r="O144" s="534">
        <v>0.23849999999999999</v>
      </c>
      <c r="P144" s="621"/>
      <c r="Q144" s="532">
        <f t="shared" si="21"/>
        <v>4.4325400000000004</v>
      </c>
      <c r="R144" s="622"/>
      <c r="S144" s="532">
        <f t="shared" si="22"/>
        <v>5.3674600000000003</v>
      </c>
      <c r="T144" s="621"/>
      <c r="U144" s="532">
        <f t="shared" si="23"/>
        <v>4.8673469387755093</v>
      </c>
      <c r="V144" s="625"/>
      <c r="W144" s="532">
        <v>2.9738154613466334</v>
      </c>
      <c r="X144" s="61"/>
      <c r="Y144" s="61"/>
    </row>
    <row r="145" spans="1:27" s="12" customFormat="1" ht="14.25" customHeight="1">
      <c r="A145" s="60"/>
      <c r="B145" s="60"/>
      <c r="C145" s="511" t="s">
        <v>223</v>
      </c>
      <c r="D145" s="512"/>
      <c r="E145" s="512"/>
      <c r="F145" s="512"/>
      <c r="G145" s="513"/>
      <c r="H145" s="523">
        <v>5.7</v>
      </c>
      <c r="I145" s="515"/>
      <c r="J145" s="522"/>
      <c r="K145" s="522">
        <v>15.5</v>
      </c>
      <c r="L145" s="522">
        <v>15.5</v>
      </c>
      <c r="M145" s="522"/>
      <c r="N145" s="439"/>
      <c r="O145" s="535">
        <v>0.33540000000000003</v>
      </c>
      <c r="P145" s="621"/>
      <c r="Q145" s="532">
        <f t="shared" si="21"/>
        <v>5.0426159999999998</v>
      </c>
      <c r="R145" s="622"/>
      <c r="S145" s="532">
        <f t="shared" si="22"/>
        <v>6.3573840000000006</v>
      </c>
      <c r="T145" s="621"/>
      <c r="U145" s="532">
        <f t="shared" si="23"/>
        <v>5.8842105263157896</v>
      </c>
      <c r="V145" s="625"/>
      <c r="W145" s="532">
        <v>1.6703187250996019</v>
      </c>
      <c r="X145" s="61"/>
      <c r="Y145" s="61"/>
      <c r="AA145" s="5"/>
    </row>
    <row r="146" spans="1:27" s="12" customFormat="1" ht="14.25" customHeight="1">
      <c r="A146" s="60"/>
      <c r="B146" s="60"/>
      <c r="C146" s="511" t="s">
        <v>224</v>
      </c>
      <c r="D146" s="512"/>
      <c r="E146" s="512"/>
      <c r="F146" s="512"/>
      <c r="G146" s="513"/>
      <c r="H146" s="523">
        <v>4.7</v>
      </c>
      <c r="I146" s="515"/>
      <c r="J146" s="522"/>
      <c r="K146" s="522">
        <v>15.3</v>
      </c>
      <c r="L146" s="522">
        <v>15.3</v>
      </c>
      <c r="M146" s="522"/>
      <c r="N146" s="439"/>
      <c r="O146" s="534">
        <v>0.31159999999999999</v>
      </c>
      <c r="P146" s="621"/>
      <c r="Q146" s="532">
        <f t="shared" si="21"/>
        <v>4.089264</v>
      </c>
      <c r="R146" s="622"/>
      <c r="S146" s="532">
        <f t="shared" si="22"/>
        <v>5.3107360000000003</v>
      </c>
      <c r="T146" s="621"/>
      <c r="U146" s="532">
        <f t="shared" si="23"/>
        <v>6.6297872340425528</v>
      </c>
      <c r="V146" s="625"/>
      <c r="W146" s="532">
        <v>1.289201489449731</v>
      </c>
      <c r="X146" s="61"/>
      <c r="Y146" s="61"/>
      <c r="AA146" s="5"/>
    </row>
    <row r="147" spans="1:27" s="12" customFormat="1" ht="14.25" customHeight="1">
      <c r="A147" s="60"/>
      <c r="B147" s="60"/>
      <c r="C147" s="511" t="s">
        <v>225</v>
      </c>
      <c r="D147" s="512"/>
      <c r="E147" s="512"/>
      <c r="F147" s="512"/>
      <c r="G147" s="513"/>
      <c r="H147" s="523">
        <v>5</v>
      </c>
      <c r="I147" s="515"/>
      <c r="J147" s="522"/>
      <c r="K147" s="522">
        <v>14.9</v>
      </c>
      <c r="L147" s="522">
        <v>14.9</v>
      </c>
      <c r="M147" s="522"/>
      <c r="N147" s="439"/>
      <c r="O147" s="534">
        <v>0.33440000000000003</v>
      </c>
      <c r="P147" s="621"/>
      <c r="Q147" s="532">
        <f t="shared" si="21"/>
        <v>4.344576</v>
      </c>
      <c r="R147" s="622"/>
      <c r="S147" s="532">
        <f t="shared" si="22"/>
        <v>5.655424</v>
      </c>
      <c r="T147" s="621"/>
      <c r="U147" s="532">
        <f t="shared" si="23"/>
        <v>6.6880000000000006</v>
      </c>
      <c r="V147" s="625"/>
      <c r="W147" s="532">
        <v>1.4015088013411567</v>
      </c>
      <c r="X147" s="61"/>
      <c r="Y147" s="61"/>
      <c r="AA147" s="5"/>
    </row>
    <row r="148" spans="1:27" s="12" customFormat="1" ht="14.25" customHeight="1">
      <c r="A148" s="60"/>
      <c r="B148" s="60"/>
      <c r="C148" s="511" t="s">
        <v>226</v>
      </c>
      <c r="D148" s="512"/>
      <c r="E148" s="512"/>
      <c r="F148" s="512"/>
      <c r="G148" s="513"/>
      <c r="H148" s="523">
        <v>4.9000000000000004</v>
      </c>
      <c r="I148" s="515"/>
      <c r="J148" s="522"/>
      <c r="K148" s="522">
        <v>14.6</v>
      </c>
      <c r="L148" s="522">
        <v>14.6</v>
      </c>
      <c r="M148" s="522"/>
      <c r="N148" s="439"/>
      <c r="O148" s="534">
        <v>0.26450000000000001</v>
      </c>
      <c r="P148" s="621"/>
      <c r="Q148" s="532">
        <f t="shared" si="21"/>
        <v>4.3815800000000005</v>
      </c>
      <c r="R148" s="622"/>
      <c r="S148" s="532">
        <f t="shared" si="22"/>
        <v>5.4184200000000002</v>
      </c>
      <c r="T148" s="621"/>
      <c r="U148" s="532">
        <f t="shared" si="23"/>
        <v>5.3979591836734695</v>
      </c>
      <c r="V148" s="625"/>
      <c r="W148" s="532">
        <v>1.8279198341395995</v>
      </c>
      <c r="X148" s="61"/>
      <c r="Y148" s="61"/>
      <c r="AA148" s="5"/>
    </row>
    <row r="149" spans="1:27" s="12" customFormat="1" ht="14.25" customHeight="1">
      <c r="A149" s="60"/>
      <c r="B149" s="60"/>
      <c r="C149" s="511" t="s">
        <v>227</v>
      </c>
      <c r="D149" s="512"/>
      <c r="E149" s="512"/>
      <c r="F149" s="512"/>
      <c r="G149" s="513"/>
      <c r="H149" s="523">
        <v>4.5999999999999996</v>
      </c>
      <c r="I149" s="515"/>
      <c r="J149" s="522"/>
      <c r="K149" s="522">
        <v>16.8</v>
      </c>
      <c r="L149" s="522">
        <v>16.8</v>
      </c>
      <c r="M149" s="522"/>
      <c r="N149" s="439"/>
      <c r="O149" s="534">
        <v>0.53480000000000005</v>
      </c>
      <c r="P149" s="621"/>
      <c r="Q149" s="532">
        <f t="shared" si="21"/>
        <v>3.5517919999999998</v>
      </c>
      <c r="R149" s="622"/>
      <c r="S149" s="532">
        <f t="shared" si="22"/>
        <v>5.6482079999999995</v>
      </c>
      <c r="T149" s="621"/>
      <c r="U149" s="532">
        <f t="shared" si="23"/>
        <v>11.626086956521743</v>
      </c>
      <c r="V149" s="625"/>
      <c r="W149" s="532">
        <v>1.2212833980360813</v>
      </c>
      <c r="X149" s="61"/>
      <c r="Y149" s="61"/>
      <c r="AA149" s="5"/>
    </row>
    <row r="150" spans="1:27" s="12" customFormat="1" ht="14.25" customHeight="1">
      <c r="A150" s="60"/>
      <c r="B150" s="60"/>
      <c r="C150" s="511" t="s">
        <v>228</v>
      </c>
      <c r="D150" s="512"/>
      <c r="E150" s="512"/>
      <c r="F150" s="512"/>
      <c r="G150" s="513"/>
      <c r="H150" s="523">
        <v>3.8</v>
      </c>
      <c r="I150" s="515"/>
      <c r="J150" s="522"/>
      <c r="K150" s="522">
        <v>14</v>
      </c>
      <c r="L150" s="522">
        <v>14</v>
      </c>
      <c r="M150" s="522"/>
      <c r="N150" s="439"/>
      <c r="O150" s="534">
        <v>0.50800000000000001</v>
      </c>
      <c r="P150" s="621"/>
      <c r="Q150" s="532">
        <f t="shared" si="21"/>
        <v>2.8043199999999997</v>
      </c>
      <c r="R150" s="622"/>
      <c r="S150" s="532">
        <f t="shared" si="22"/>
        <v>4.7956799999999999</v>
      </c>
      <c r="T150" s="621"/>
      <c r="U150" s="532">
        <f t="shared" si="23"/>
        <v>13.368421052631579</v>
      </c>
      <c r="V150" s="625"/>
      <c r="W150" s="532">
        <v>1.5698393077873918</v>
      </c>
      <c r="X150" s="61"/>
      <c r="Y150" s="61"/>
      <c r="AA150" s="5"/>
    </row>
    <row r="151" spans="1:27" s="12" customFormat="1" ht="14.25" customHeight="1">
      <c r="A151" s="60"/>
      <c r="B151" s="60"/>
      <c r="C151" s="511" t="s">
        <v>229</v>
      </c>
      <c r="D151" s="512"/>
      <c r="E151" s="512"/>
      <c r="F151" s="512"/>
      <c r="G151" s="513"/>
      <c r="H151" s="523">
        <v>3.6</v>
      </c>
      <c r="I151" s="515"/>
      <c r="J151" s="522"/>
      <c r="K151" s="522">
        <v>15</v>
      </c>
      <c r="L151" s="522">
        <v>15</v>
      </c>
      <c r="M151" s="522"/>
      <c r="N151" s="439"/>
      <c r="O151" s="534">
        <v>0.22690000000000002</v>
      </c>
      <c r="P151" s="621"/>
      <c r="Q151" s="532">
        <f t="shared" si="21"/>
        <v>3.1552760000000002</v>
      </c>
      <c r="R151" s="622"/>
      <c r="S151" s="532">
        <f t="shared" si="22"/>
        <v>4.0447240000000004</v>
      </c>
      <c r="T151" s="621"/>
      <c r="U151" s="532">
        <f t="shared" si="23"/>
        <v>6.302777777777778</v>
      </c>
      <c r="V151" s="625"/>
      <c r="W151" s="532">
        <v>1.9868651488616464</v>
      </c>
      <c r="X151" s="61"/>
      <c r="Y151" s="61"/>
      <c r="AA151" s="5"/>
    </row>
    <row r="152" spans="1:27" s="12" customFormat="1" ht="14.25" customHeight="1">
      <c r="A152" s="60"/>
      <c r="B152" s="60"/>
      <c r="C152" s="511" t="s">
        <v>230</v>
      </c>
      <c r="D152" s="512"/>
      <c r="E152" s="512"/>
      <c r="F152" s="512"/>
      <c r="G152" s="513"/>
      <c r="H152" s="523">
        <v>5.4</v>
      </c>
      <c r="I152" s="515"/>
      <c r="J152" s="522"/>
      <c r="K152" s="522">
        <v>13.4</v>
      </c>
      <c r="L152" s="522">
        <v>13.4</v>
      </c>
      <c r="M152" s="522"/>
      <c r="N152" s="439"/>
      <c r="O152" s="534">
        <v>0.49009999999999998</v>
      </c>
      <c r="P152" s="621"/>
      <c r="Q152" s="532">
        <f t="shared" si="21"/>
        <v>4.4394040000000006</v>
      </c>
      <c r="R152" s="622"/>
      <c r="S152" s="532">
        <f t="shared" si="22"/>
        <v>6.3605960000000001</v>
      </c>
      <c r="T152" s="621"/>
      <c r="U152" s="532">
        <f t="shared" si="23"/>
        <v>9.0759259259259242</v>
      </c>
      <c r="V152" s="625"/>
      <c r="W152" s="532">
        <v>1.2021093941623744</v>
      </c>
      <c r="X152" s="61"/>
      <c r="Y152" s="61"/>
    </row>
    <row r="153" spans="1:27" s="12" customFormat="1" ht="14.25" customHeight="1">
      <c r="A153" s="60"/>
      <c r="B153" s="60"/>
      <c r="C153" s="511"/>
      <c r="D153" s="512"/>
      <c r="E153" s="512"/>
      <c r="F153" s="512"/>
      <c r="G153" s="513"/>
      <c r="H153" s="523"/>
      <c r="I153" s="515"/>
      <c r="J153" s="522"/>
      <c r="K153" s="522"/>
      <c r="L153" s="522"/>
      <c r="M153" s="522"/>
      <c r="N153" s="439"/>
      <c r="O153" s="540"/>
      <c r="P153" s="621"/>
      <c r="Q153" s="536"/>
      <c r="R153" s="621"/>
      <c r="S153" s="539"/>
      <c r="T153" s="621"/>
      <c r="U153" s="539"/>
      <c r="V153" s="625"/>
      <c r="W153" s="538"/>
      <c r="X153" s="61"/>
      <c r="Y153" s="61"/>
    </row>
    <row r="154" spans="1:27" s="12" customFormat="1" ht="14.25" customHeight="1">
      <c r="A154" s="60"/>
      <c r="B154" s="60"/>
      <c r="C154" s="518" t="s">
        <v>257</v>
      </c>
      <c r="D154" s="518"/>
      <c r="E154" s="518"/>
      <c r="F154" s="518"/>
      <c r="G154" s="513"/>
      <c r="H154" s="525">
        <v>2.8</v>
      </c>
      <c r="I154" s="515"/>
      <c r="J154" s="522"/>
      <c r="K154" s="522">
        <v>14.9</v>
      </c>
      <c r="L154" s="522">
        <v>14.9</v>
      </c>
      <c r="M154" s="522"/>
      <c r="N154" s="439"/>
      <c r="O154" s="530">
        <v>0.2089</v>
      </c>
      <c r="P154" s="621"/>
      <c r="Q154" s="532">
        <f>H154-1.96*O154</f>
        <v>2.3905559999999997</v>
      </c>
      <c r="R154" s="622"/>
      <c r="S154" s="532">
        <f>H154+1.96*O154</f>
        <v>3.209444</v>
      </c>
      <c r="T154" s="621"/>
      <c r="U154" s="532">
        <f>O154/H154*100</f>
        <v>7.4607142857142854</v>
      </c>
      <c r="V154" s="625"/>
      <c r="W154" s="532">
        <v>2.9971305595408895</v>
      </c>
      <c r="X154" s="61"/>
      <c r="Y154" s="61"/>
      <c r="AA154" s="486"/>
    </row>
    <row r="155" spans="1:27" s="12" customFormat="1" ht="14.25" customHeight="1">
      <c r="A155" s="60"/>
      <c r="B155" s="60"/>
      <c r="C155" s="511" t="s">
        <v>219</v>
      </c>
      <c r="D155" s="512"/>
      <c r="E155" s="512"/>
      <c r="F155" s="512"/>
      <c r="G155" s="513"/>
      <c r="H155" s="523">
        <v>3.5</v>
      </c>
      <c r="I155" s="515"/>
      <c r="J155" s="522"/>
      <c r="K155" s="522">
        <v>14.5</v>
      </c>
      <c r="L155" s="522">
        <v>14.5</v>
      </c>
      <c r="M155" s="522"/>
      <c r="N155" s="439"/>
      <c r="O155" s="534">
        <v>0.22599999999999998</v>
      </c>
      <c r="P155" s="621"/>
      <c r="Q155" s="532">
        <f t="shared" ref="Q155:Q166" si="24">H155-1.96*O155</f>
        <v>3.0570400000000002</v>
      </c>
      <c r="R155" s="622"/>
      <c r="S155" s="532">
        <f t="shared" ref="S155:S166" si="25">H155+1.96*O155</f>
        <v>3.9429599999999998</v>
      </c>
      <c r="T155" s="621"/>
      <c r="U155" s="532">
        <f t="shared" ref="U155:U166" si="26">O155/H155*100</f>
        <v>6.4571428571428573</v>
      </c>
      <c r="V155" s="625"/>
      <c r="W155" s="532">
        <v>2.7662178702570377</v>
      </c>
      <c r="X155" s="61"/>
      <c r="Y155" s="61"/>
    </row>
    <row r="156" spans="1:27" s="12" customFormat="1" ht="14.25" customHeight="1">
      <c r="A156" s="60"/>
      <c r="B156" s="60"/>
      <c r="C156" s="511" t="s">
        <v>220</v>
      </c>
      <c r="D156" s="512"/>
      <c r="E156" s="512"/>
      <c r="F156" s="512"/>
      <c r="G156" s="513"/>
      <c r="H156" s="523">
        <v>2.5</v>
      </c>
      <c r="I156" s="515"/>
      <c r="J156" s="522"/>
      <c r="K156" s="522">
        <v>16.600000000000001</v>
      </c>
      <c r="L156" s="522">
        <v>16.600000000000001</v>
      </c>
      <c r="M156" s="522"/>
      <c r="N156" s="439"/>
      <c r="O156" s="534">
        <v>0.20140000000000002</v>
      </c>
      <c r="P156" s="621"/>
      <c r="Q156" s="532">
        <f t="shared" si="24"/>
        <v>2.1052559999999998</v>
      </c>
      <c r="R156" s="622"/>
      <c r="S156" s="532">
        <f t="shared" si="25"/>
        <v>2.8947440000000002</v>
      </c>
      <c r="T156" s="621"/>
      <c r="U156" s="532">
        <f t="shared" si="26"/>
        <v>8.0560000000000009</v>
      </c>
      <c r="V156" s="625"/>
      <c r="W156" s="532">
        <v>1.8160504959422905</v>
      </c>
      <c r="X156" s="61"/>
      <c r="Y156" s="61"/>
    </row>
    <row r="157" spans="1:27" s="12" customFormat="1" ht="14.25" customHeight="1">
      <c r="A157" s="60"/>
      <c r="B157" s="60"/>
      <c r="C157" s="511" t="s">
        <v>221</v>
      </c>
      <c r="D157" s="512"/>
      <c r="E157" s="512"/>
      <c r="F157" s="512"/>
      <c r="G157" s="513"/>
      <c r="H157" s="523">
        <v>2.9</v>
      </c>
      <c r="I157" s="515"/>
      <c r="J157" s="522"/>
      <c r="K157" s="522">
        <v>15.4</v>
      </c>
      <c r="L157" s="522">
        <v>15.4</v>
      </c>
      <c r="M157" s="522"/>
      <c r="N157" s="439"/>
      <c r="O157" s="534">
        <v>0.29260000000000003</v>
      </c>
      <c r="P157" s="621"/>
      <c r="Q157" s="532">
        <f t="shared" si="24"/>
        <v>2.3265039999999999</v>
      </c>
      <c r="R157" s="622"/>
      <c r="S157" s="532">
        <f t="shared" si="25"/>
        <v>3.4734959999999999</v>
      </c>
      <c r="T157" s="621"/>
      <c r="U157" s="532">
        <f t="shared" si="26"/>
        <v>10.089655172413794</v>
      </c>
      <c r="V157" s="625"/>
      <c r="W157" s="532">
        <v>1.7906976744186047</v>
      </c>
      <c r="X157" s="61"/>
      <c r="Y157" s="61"/>
    </row>
    <row r="158" spans="1:27" s="12" customFormat="1" ht="14.25" customHeight="1">
      <c r="A158" s="60"/>
      <c r="B158" s="60"/>
      <c r="C158" s="511" t="s">
        <v>222</v>
      </c>
      <c r="D158" s="512"/>
      <c r="E158" s="512"/>
      <c r="F158" s="512"/>
      <c r="G158" s="513"/>
      <c r="H158" s="523">
        <v>2.6</v>
      </c>
      <c r="I158" s="515"/>
      <c r="J158" s="522"/>
      <c r="K158" s="522">
        <v>15</v>
      </c>
      <c r="L158" s="522">
        <v>15</v>
      </c>
      <c r="M158" s="522"/>
      <c r="N158" s="439"/>
      <c r="O158" s="534">
        <v>0.217</v>
      </c>
      <c r="P158" s="621"/>
      <c r="Q158" s="532">
        <f t="shared" si="24"/>
        <v>2.1746799999999999</v>
      </c>
      <c r="R158" s="622"/>
      <c r="S158" s="532">
        <f t="shared" si="25"/>
        <v>3.0253200000000002</v>
      </c>
      <c r="T158" s="621"/>
      <c r="U158" s="532">
        <f t="shared" si="26"/>
        <v>8.3461538461538467</v>
      </c>
      <c r="V158" s="625"/>
      <c r="W158" s="532">
        <v>3.5342019543973944</v>
      </c>
      <c r="X158" s="61"/>
      <c r="Y158" s="61"/>
      <c r="AA158" s="5"/>
    </row>
    <row r="159" spans="1:27" s="12" customFormat="1" ht="14.25" customHeight="1">
      <c r="A159" s="60"/>
      <c r="B159" s="60"/>
      <c r="C159" s="511" t="s">
        <v>223</v>
      </c>
      <c r="D159" s="512"/>
      <c r="E159" s="512"/>
      <c r="F159" s="512"/>
      <c r="G159" s="513"/>
      <c r="H159" s="523">
        <v>2.9</v>
      </c>
      <c r="I159" s="515"/>
      <c r="J159" s="522"/>
      <c r="K159" s="522">
        <v>15.5</v>
      </c>
      <c r="L159" s="522">
        <v>15.5</v>
      </c>
      <c r="M159" s="522"/>
      <c r="N159" s="439"/>
      <c r="O159" s="535">
        <v>0.2319</v>
      </c>
      <c r="P159" s="621"/>
      <c r="Q159" s="532">
        <f t="shared" si="24"/>
        <v>2.4454759999999998</v>
      </c>
      <c r="R159" s="622"/>
      <c r="S159" s="532">
        <f t="shared" si="25"/>
        <v>3.3545240000000001</v>
      </c>
      <c r="T159" s="621"/>
      <c r="U159" s="532">
        <f t="shared" si="26"/>
        <v>7.9965517241379303</v>
      </c>
      <c r="V159" s="625"/>
      <c r="W159" s="532">
        <v>1.5563758389261744</v>
      </c>
      <c r="X159" s="61"/>
      <c r="Y159" s="61"/>
      <c r="AA159" s="5"/>
    </row>
    <row r="160" spans="1:27" s="12" customFormat="1" ht="14.25" customHeight="1">
      <c r="A160" s="60"/>
      <c r="B160" s="60"/>
      <c r="C160" s="511" t="s">
        <v>224</v>
      </c>
      <c r="D160" s="512"/>
      <c r="E160" s="512"/>
      <c r="F160" s="512"/>
      <c r="G160" s="513"/>
      <c r="H160" s="523">
        <v>3.1</v>
      </c>
      <c r="I160" s="515"/>
      <c r="J160" s="522"/>
      <c r="K160" s="522">
        <v>15.3</v>
      </c>
      <c r="L160" s="522">
        <v>15.3</v>
      </c>
      <c r="M160" s="522"/>
      <c r="N160" s="439"/>
      <c r="O160" s="534">
        <v>0.3322</v>
      </c>
      <c r="P160" s="621"/>
      <c r="Q160" s="532">
        <f t="shared" si="24"/>
        <v>2.4488880000000002</v>
      </c>
      <c r="R160" s="622"/>
      <c r="S160" s="532">
        <f t="shared" si="25"/>
        <v>3.751112</v>
      </c>
      <c r="T160" s="621"/>
      <c r="U160" s="532">
        <f t="shared" si="26"/>
        <v>10.716129032258063</v>
      </c>
      <c r="V160" s="625"/>
      <c r="W160" s="532">
        <v>1.0729974160206719</v>
      </c>
      <c r="X160" s="61"/>
      <c r="Y160" s="61"/>
      <c r="AA160" s="5"/>
    </row>
    <row r="161" spans="1:27" s="12" customFormat="1" ht="14.25" customHeight="1">
      <c r="A161" s="60"/>
      <c r="B161" s="60"/>
      <c r="C161" s="511" t="s">
        <v>225</v>
      </c>
      <c r="D161" s="512"/>
      <c r="E161" s="512"/>
      <c r="F161" s="512"/>
      <c r="G161" s="513"/>
      <c r="H161" s="523">
        <v>2.6</v>
      </c>
      <c r="I161" s="515"/>
      <c r="J161" s="522"/>
      <c r="K161" s="522">
        <v>14.9</v>
      </c>
      <c r="L161" s="522">
        <v>14.9</v>
      </c>
      <c r="M161" s="522"/>
      <c r="N161" s="439"/>
      <c r="O161" s="534">
        <v>0.30969999999999998</v>
      </c>
      <c r="P161" s="621"/>
      <c r="Q161" s="532">
        <f t="shared" si="24"/>
        <v>1.992988</v>
      </c>
      <c r="R161" s="622"/>
      <c r="S161" s="532">
        <f t="shared" si="25"/>
        <v>3.2070120000000002</v>
      </c>
      <c r="T161" s="621"/>
      <c r="U161" s="532">
        <f t="shared" si="26"/>
        <v>11.911538461538459</v>
      </c>
      <c r="V161" s="625"/>
      <c r="W161" s="532">
        <v>1.8838199513381995</v>
      </c>
      <c r="X161" s="61"/>
      <c r="Y161" s="61"/>
      <c r="AA161" s="5"/>
    </row>
    <row r="162" spans="1:27" s="12" customFormat="1" ht="14.25" customHeight="1">
      <c r="A162" s="60"/>
      <c r="B162" s="60"/>
      <c r="C162" s="511" t="s">
        <v>226</v>
      </c>
      <c r="D162" s="512"/>
      <c r="E162" s="512"/>
      <c r="F162" s="512"/>
      <c r="G162" s="513"/>
      <c r="H162" s="523">
        <v>3</v>
      </c>
      <c r="I162" s="515"/>
      <c r="J162" s="522"/>
      <c r="K162" s="522">
        <v>14.6</v>
      </c>
      <c r="L162" s="522">
        <v>14.6</v>
      </c>
      <c r="M162" s="522"/>
      <c r="N162" s="439"/>
      <c r="O162" s="534">
        <v>0.26229999999999998</v>
      </c>
      <c r="P162" s="621"/>
      <c r="Q162" s="532">
        <f t="shared" si="24"/>
        <v>2.4858920000000002</v>
      </c>
      <c r="R162" s="622"/>
      <c r="S162" s="532">
        <f t="shared" si="25"/>
        <v>3.5141079999999998</v>
      </c>
      <c r="T162" s="621"/>
      <c r="U162" s="532">
        <f t="shared" si="26"/>
        <v>8.7433333333333323</v>
      </c>
      <c r="V162" s="625"/>
      <c r="W162" s="532">
        <v>2.2749349522983522</v>
      </c>
      <c r="X162" s="61"/>
      <c r="Y162" s="61"/>
      <c r="AA162" s="5"/>
    </row>
    <row r="163" spans="1:27" s="12" customFormat="1" ht="14.25" customHeight="1">
      <c r="A163" s="60"/>
      <c r="B163" s="60"/>
      <c r="C163" s="511" t="s">
        <v>227</v>
      </c>
      <c r="D163" s="512"/>
      <c r="E163" s="512"/>
      <c r="F163" s="512"/>
      <c r="G163" s="513"/>
      <c r="H163" s="523">
        <v>2.4</v>
      </c>
      <c r="I163" s="515"/>
      <c r="J163" s="522"/>
      <c r="K163" s="522">
        <v>16.8</v>
      </c>
      <c r="L163" s="522">
        <v>16.8</v>
      </c>
      <c r="M163" s="522"/>
      <c r="N163" s="439"/>
      <c r="O163" s="534">
        <v>0.30640000000000001</v>
      </c>
      <c r="P163" s="621"/>
      <c r="Q163" s="532">
        <f t="shared" si="24"/>
        <v>1.7994559999999999</v>
      </c>
      <c r="R163" s="622"/>
      <c r="S163" s="532">
        <f t="shared" si="25"/>
        <v>3.0005439999999997</v>
      </c>
      <c r="T163" s="621"/>
      <c r="U163" s="532">
        <f t="shared" si="26"/>
        <v>12.766666666666667</v>
      </c>
      <c r="V163" s="625"/>
      <c r="W163" s="532">
        <v>1.4317757009345795</v>
      </c>
      <c r="X163" s="61"/>
      <c r="Y163" s="61"/>
      <c r="AA163" s="5"/>
    </row>
    <row r="164" spans="1:27" s="12" customFormat="1" ht="14.25" customHeight="1">
      <c r="A164" s="60"/>
      <c r="B164" s="60"/>
      <c r="C164" s="511" t="s">
        <v>228</v>
      </c>
      <c r="D164" s="512"/>
      <c r="E164" s="512"/>
      <c r="F164" s="512"/>
      <c r="G164" s="513"/>
      <c r="H164" s="523">
        <v>1.9</v>
      </c>
      <c r="I164" s="515"/>
      <c r="J164" s="522"/>
      <c r="K164" s="522">
        <v>14</v>
      </c>
      <c r="L164" s="522">
        <v>14</v>
      </c>
      <c r="M164" s="522"/>
      <c r="N164" s="439"/>
      <c r="O164" s="534">
        <v>0.26489999999999997</v>
      </c>
      <c r="P164" s="621"/>
      <c r="Q164" s="532">
        <f t="shared" si="24"/>
        <v>1.3807960000000001</v>
      </c>
      <c r="R164" s="622"/>
      <c r="S164" s="532">
        <f t="shared" si="25"/>
        <v>2.4192039999999997</v>
      </c>
      <c r="T164" s="621"/>
      <c r="U164" s="532">
        <f t="shared" si="26"/>
        <v>13.942105263157895</v>
      </c>
      <c r="V164" s="625"/>
      <c r="W164" s="532">
        <v>1.8975644699140399</v>
      </c>
      <c r="X164" s="61"/>
      <c r="Y164" s="61"/>
      <c r="AA164" s="5"/>
    </row>
    <row r="165" spans="1:27" s="12" customFormat="1" ht="14.25" customHeight="1">
      <c r="A165" s="60"/>
      <c r="B165" s="60"/>
      <c r="C165" s="511" t="s">
        <v>229</v>
      </c>
      <c r="D165" s="512"/>
      <c r="E165" s="512"/>
      <c r="F165" s="512"/>
      <c r="G165" s="513"/>
      <c r="H165" s="523">
        <v>2.2000000000000002</v>
      </c>
      <c r="I165" s="515"/>
      <c r="J165" s="522"/>
      <c r="K165" s="522">
        <v>15</v>
      </c>
      <c r="L165" s="522">
        <v>15</v>
      </c>
      <c r="M165" s="522"/>
      <c r="N165" s="439"/>
      <c r="O165" s="534">
        <v>0.24380000000000002</v>
      </c>
      <c r="P165" s="621"/>
      <c r="Q165" s="532">
        <f t="shared" si="24"/>
        <v>1.7221520000000001</v>
      </c>
      <c r="R165" s="622"/>
      <c r="S165" s="532">
        <f t="shared" si="25"/>
        <v>2.677848</v>
      </c>
      <c r="T165" s="621"/>
      <c r="U165" s="532">
        <f t="shared" si="26"/>
        <v>11.081818181818182</v>
      </c>
      <c r="V165" s="625"/>
      <c r="W165" s="532">
        <v>2.0608622147083686</v>
      </c>
      <c r="X165" s="61"/>
      <c r="Y165" s="61"/>
      <c r="AA165" s="5"/>
    </row>
    <row r="166" spans="1:27" s="12" customFormat="1" ht="14.25" customHeight="1">
      <c r="A166" s="60"/>
      <c r="B166" s="60"/>
      <c r="C166" s="511" t="s">
        <v>230</v>
      </c>
      <c r="D166" s="512"/>
      <c r="E166" s="512"/>
      <c r="F166" s="512"/>
      <c r="G166" s="513"/>
      <c r="H166" s="523">
        <v>3.4</v>
      </c>
      <c r="I166" s="515"/>
      <c r="J166" s="522"/>
      <c r="K166" s="522">
        <v>13.4</v>
      </c>
      <c r="L166" s="522">
        <v>13.4</v>
      </c>
      <c r="M166" s="522"/>
      <c r="N166" s="439"/>
      <c r="O166" s="534">
        <v>0.46400000000000002</v>
      </c>
      <c r="P166" s="621"/>
      <c r="Q166" s="532">
        <f t="shared" si="24"/>
        <v>2.4905599999999999</v>
      </c>
      <c r="R166" s="622"/>
      <c r="S166" s="532">
        <f t="shared" si="25"/>
        <v>4.3094400000000004</v>
      </c>
      <c r="T166" s="621"/>
      <c r="U166" s="532">
        <f t="shared" si="26"/>
        <v>13.647058823529413</v>
      </c>
      <c r="V166" s="625"/>
      <c r="W166" s="532">
        <v>1.5607130844265054</v>
      </c>
      <c r="X166" s="61"/>
      <c r="Y166" s="61"/>
    </row>
    <row r="167" spans="1:27" s="12" customFormat="1" ht="14.25" customHeight="1">
      <c r="A167" s="60"/>
      <c r="B167" s="60"/>
      <c r="C167" s="511"/>
      <c r="D167" s="512"/>
      <c r="E167" s="512"/>
      <c r="F167" s="512"/>
      <c r="G167" s="513"/>
      <c r="H167" s="523"/>
      <c r="I167" s="515"/>
      <c r="J167" s="522"/>
      <c r="K167" s="522"/>
      <c r="L167" s="522"/>
      <c r="M167" s="522"/>
      <c r="N167" s="439"/>
      <c r="O167" s="540"/>
      <c r="P167" s="621"/>
      <c r="Q167" s="536"/>
      <c r="R167" s="621"/>
      <c r="S167" s="539"/>
      <c r="T167" s="621"/>
      <c r="U167" s="539"/>
      <c r="V167" s="625"/>
      <c r="W167" s="538"/>
      <c r="X167" s="61"/>
      <c r="Y167" s="61"/>
    </row>
    <row r="168" spans="1:27" s="12" customFormat="1" ht="14.25" customHeight="1">
      <c r="A168" s="60"/>
      <c r="B168" s="60"/>
      <c r="C168" s="518" t="s">
        <v>258</v>
      </c>
      <c r="D168" s="518"/>
      <c r="E168" s="518"/>
      <c r="F168" s="518"/>
      <c r="G168" s="513"/>
      <c r="H168" s="525">
        <v>1.8</v>
      </c>
      <c r="I168" s="515"/>
      <c r="J168" s="522"/>
      <c r="K168" s="522">
        <v>14.9</v>
      </c>
      <c r="L168" s="522">
        <v>14.9</v>
      </c>
      <c r="M168" s="522"/>
      <c r="N168" s="439"/>
      <c r="O168" s="530">
        <v>0.12570000000000001</v>
      </c>
      <c r="P168" s="621"/>
      <c r="Q168" s="532">
        <f>H168-1.96*O168</f>
        <v>1.553628</v>
      </c>
      <c r="R168" s="622"/>
      <c r="S168" s="532">
        <f>H168+1.96*O168</f>
        <v>2.0463719999999999</v>
      </c>
      <c r="T168" s="621"/>
      <c r="U168" s="532">
        <f>O168/H168*100</f>
        <v>6.9833333333333334</v>
      </c>
      <c r="V168" s="625"/>
      <c r="W168" s="532">
        <v>2.5864197530864201</v>
      </c>
      <c r="X168" s="61"/>
      <c r="Y168" s="61"/>
      <c r="AA168" s="486"/>
    </row>
    <row r="169" spans="1:27" s="12" customFormat="1" ht="14.25" customHeight="1">
      <c r="A169" s="60"/>
      <c r="B169" s="60"/>
      <c r="C169" s="511" t="s">
        <v>219</v>
      </c>
      <c r="D169" s="512"/>
      <c r="E169" s="512"/>
      <c r="F169" s="512"/>
      <c r="G169" s="513"/>
      <c r="H169" s="523">
        <v>2.4</v>
      </c>
      <c r="I169" s="515"/>
      <c r="J169" s="522"/>
      <c r="K169" s="522">
        <v>14.5</v>
      </c>
      <c r="L169" s="522">
        <v>14.5</v>
      </c>
      <c r="M169" s="522"/>
      <c r="N169" s="439"/>
      <c r="O169" s="534">
        <v>0.15490000000000001</v>
      </c>
      <c r="P169" s="621"/>
      <c r="Q169" s="532">
        <f t="shared" ref="Q169:Q180" si="27">H169-1.96*O169</f>
        <v>2.0963959999999999</v>
      </c>
      <c r="R169" s="622"/>
      <c r="S169" s="532">
        <f t="shared" ref="S169:S180" si="28">H169+1.96*O169</f>
        <v>2.7036039999999999</v>
      </c>
      <c r="T169" s="621"/>
      <c r="U169" s="532">
        <f t="shared" ref="U169:U180" si="29">O169/H169*100</f>
        <v>6.4541666666666675</v>
      </c>
      <c r="V169" s="625"/>
      <c r="W169" s="538">
        <v>2.1103542234332426</v>
      </c>
      <c r="X169" s="61"/>
      <c r="Y169" s="61"/>
    </row>
    <row r="170" spans="1:27" s="12" customFormat="1" ht="14.25" customHeight="1">
      <c r="A170" s="60"/>
      <c r="B170" s="60"/>
      <c r="C170" s="511" t="s">
        <v>220</v>
      </c>
      <c r="D170" s="512"/>
      <c r="E170" s="512"/>
      <c r="F170" s="512"/>
      <c r="G170" s="513"/>
      <c r="H170" s="523">
        <v>2.2999999999999998</v>
      </c>
      <c r="I170" s="515"/>
      <c r="J170" s="522"/>
      <c r="K170" s="522">
        <v>16.600000000000001</v>
      </c>
      <c r="L170" s="522">
        <v>16.600000000000001</v>
      </c>
      <c r="M170" s="522"/>
      <c r="N170" s="439"/>
      <c r="O170" s="534">
        <v>0.1515</v>
      </c>
      <c r="P170" s="621"/>
      <c r="Q170" s="532">
        <f t="shared" si="27"/>
        <v>2.0030599999999996</v>
      </c>
      <c r="R170" s="622"/>
      <c r="S170" s="532">
        <f t="shared" si="28"/>
        <v>2.59694</v>
      </c>
      <c r="T170" s="621"/>
      <c r="U170" s="532">
        <f t="shared" si="29"/>
        <v>6.5869565217391308</v>
      </c>
      <c r="V170" s="625"/>
      <c r="W170" s="538">
        <v>1.6740331491712708</v>
      </c>
      <c r="X170" s="61"/>
      <c r="Y170" s="61"/>
    </row>
    <row r="171" spans="1:27" s="12" customFormat="1" ht="14.25" customHeight="1">
      <c r="A171" s="60"/>
      <c r="B171" s="60"/>
      <c r="C171" s="511" t="s">
        <v>221</v>
      </c>
      <c r="D171" s="512"/>
      <c r="E171" s="512"/>
      <c r="F171" s="512"/>
      <c r="G171" s="513"/>
      <c r="H171" s="523">
        <v>2</v>
      </c>
      <c r="I171" s="515"/>
      <c r="J171" s="522"/>
      <c r="K171" s="522">
        <v>15.4</v>
      </c>
      <c r="L171" s="522">
        <v>15.4</v>
      </c>
      <c r="M171" s="522"/>
      <c r="N171" s="439"/>
      <c r="O171" s="534">
        <v>0.19669999999999999</v>
      </c>
      <c r="P171" s="621"/>
      <c r="Q171" s="532">
        <f t="shared" si="27"/>
        <v>1.614468</v>
      </c>
      <c r="R171" s="622"/>
      <c r="S171" s="532">
        <f t="shared" si="28"/>
        <v>2.385532</v>
      </c>
      <c r="T171" s="621"/>
      <c r="U171" s="532">
        <f t="shared" si="29"/>
        <v>9.8349999999999991</v>
      </c>
      <c r="V171" s="625"/>
      <c r="W171" s="538">
        <v>1.31748158070998</v>
      </c>
      <c r="X171" s="61"/>
      <c r="Y171" s="61"/>
      <c r="AA171" s="5"/>
    </row>
    <row r="172" spans="1:27" s="12" customFormat="1" ht="14.25" customHeight="1">
      <c r="A172" s="60"/>
      <c r="B172" s="60"/>
      <c r="C172" s="511" t="s">
        <v>222</v>
      </c>
      <c r="D172" s="512"/>
      <c r="E172" s="512"/>
      <c r="F172" s="512"/>
      <c r="G172" s="513"/>
      <c r="H172" s="523">
        <v>1.6</v>
      </c>
      <c r="I172" s="515"/>
      <c r="J172" s="522"/>
      <c r="K172" s="522">
        <v>15</v>
      </c>
      <c r="L172" s="522">
        <v>15</v>
      </c>
      <c r="M172" s="522"/>
      <c r="N172" s="439"/>
      <c r="O172" s="534">
        <v>0.14430000000000001</v>
      </c>
      <c r="P172" s="621"/>
      <c r="Q172" s="532">
        <f t="shared" si="27"/>
        <v>1.317172</v>
      </c>
      <c r="R172" s="622"/>
      <c r="S172" s="532">
        <f t="shared" si="28"/>
        <v>1.8828280000000002</v>
      </c>
      <c r="T172" s="621"/>
      <c r="U172" s="532">
        <f t="shared" si="29"/>
        <v>9.0187500000000007</v>
      </c>
      <c r="V172" s="625"/>
      <c r="W172" s="538">
        <v>2.7073170731707314</v>
      </c>
      <c r="X172" s="61"/>
      <c r="Y172" s="61"/>
      <c r="AA172" s="5"/>
    </row>
    <row r="173" spans="1:27" s="12" customFormat="1" ht="14.25" customHeight="1">
      <c r="A173" s="60"/>
      <c r="B173" s="60"/>
      <c r="C173" s="511" t="s">
        <v>223</v>
      </c>
      <c r="D173" s="512"/>
      <c r="E173" s="512"/>
      <c r="F173" s="512"/>
      <c r="G173" s="513"/>
      <c r="H173" s="523">
        <v>1.8</v>
      </c>
      <c r="I173" s="515"/>
      <c r="J173" s="522"/>
      <c r="K173" s="522">
        <v>15.5</v>
      </c>
      <c r="L173" s="522">
        <v>15.5</v>
      </c>
      <c r="M173" s="522"/>
      <c r="N173" s="439"/>
      <c r="O173" s="535">
        <v>0.1502</v>
      </c>
      <c r="P173" s="621"/>
      <c r="Q173" s="532">
        <f t="shared" si="27"/>
        <v>1.5056080000000001</v>
      </c>
      <c r="R173" s="622"/>
      <c r="S173" s="532">
        <f t="shared" si="28"/>
        <v>2.094392</v>
      </c>
      <c r="T173" s="621"/>
      <c r="U173" s="532">
        <f t="shared" si="29"/>
        <v>8.344444444444445</v>
      </c>
      <c r="V173" s="625"/>
      <c r="W173" s="538">
        <v>1.693348365276212</v>
      </c>
      <c r="X173" s="61"/>
      <c r="Y173" s="61"/>
      <c r="AA173" s="5"/>
    </row>
    <row r="174" spans="1:27" s="12" customFormat="1" ht="14.25" customHeight="1">
      <c r="A174" s="60"/>
      <c r="B174" s="60"/>
      <c r="C174" s="511" t="s">
        <v>224</v>
      </c>
      <c r="D174" s="512"/>
      <c r="E174" s="512"/>
      <c r="F174" s="512"/>
      <c r="G174" s="513"/>
      <c r="H174" s="523">
        <v>1.5</v>
      </c>
      <c r="I174" s="515"/>
      <c r="J174" s="522"/>
      <c r="K174" s="522">
        <v>15.3</v>
      </c>
      <c r="L174" s="522">
        <v>15.3</v>
      </c>
      <c r="M174" s="522"/>
      <c r="N174" s="439"/>
      <c r="O174" s="534">
        <v>0.30990000000000001</v>
      </c>
      <c r="P174" s="621"/>
      <c r="Q174" s="532">
        <f t="shared" si="27"/>
        <v>0.89259599999999995</v>
      </c>
      <c r="R174" s="622"/>
      <c r="S174" s="532">
        <f t="shared" si="28"/>
        <v>2.1074039999999998</v>
      </c>
      <c r="T174" s="621"/>
      <c r="U174" s="532">
        <f t="shared" si="29"/>
        <v>20.66</v>
      </c>
      <c r="V174" s="625"/>
      <c r="W174" s="538">
        <v>1.2067757009345794</v>
      </c>
      <c r="X174" s="61"/>
      <c r="Y174" s="61"/>
      <c r="AA174" s="5"/>
    </row>
    <row r="175" spans="1:27" s="12" customFormat="1" ht="14.25" customHeight="1">
      <c r="A175" s="60"/>
      <c r="B175" s="60"/>
      <c r="C175" s="511" t="s">
        <v>225</v>
      </c>
      <c r="D175" s="512"/>
      <c r="E175" s="512"/>
      <c r="F175" s="512"/>
      <c r="G175" s="513"/>
      <c r="H175" s="523">
        <v>1.7</v>
      </c>
      <c r="I175" s="515"/>
      <c r="J175" s="522"/>
      <c r="K175" s="522">
        <v>14.9</v>
      </c>
      <c r="L175" s="522">
        <v>14.9</v>
      </c>
      <c r="M175" s="522"/>
      <c r="N175" s="439"/>
      <c r="O175" s="534">
        <v>0.18610000000000002</v>
      </c>
      <c r="P175" s="621"/>
      <c r="Q175" s="532">
        <f t="shared" si="27"/>
        <v>1.3352439999999999</v>
      </c>
      <c r="R175" s="622"/>
      <c r="S175" s="532">
        <f t="shared" si="28"/>
        <v>2.064756</v>
      </c>
      <c r="T175" s="621"/>
      <c r="U175" s="532">
        <f t="shared" si="29"/>
        <v>10.947058823529412</v>
      </c>
      <c r="V175" s="625"/>
      <c r="W175" s="538">
        <v>1.5117790414297319</v>
      </c>
      <c r="X175" s="61"/>
      <c r="Y175" s="61"/>
      <c r="AA175" s="5"/>
    </row>
    <row r="176" spans="1:27" s="12" customFormat="1" ht="14.25" customHeight="1">
      <c r="A176" s="60"/>
      <c r="B176" s="60"/>
      <c r="C176" s="511" t="s">
        <v>226</v>
      </c>
      <c r="D176" s="512"/>
      <c r="E176" s="512"/>
      <c r="F176" s="512"/>
      <c r="G176" s="513"/>
      <c r="H176" s="523">
        <v>1.7</v>
      </c>
      <c r="I176" s="515"/>
      <c r="J176" s="522"/>
      <c r="K176" s="522">
        <v>14.6</v>
      </c>
      <c r="L176" s="522">
        <v>14.6</v>
      </c>
      <c r="M176" s="522"/>
      <c r="N176" s="439"/>
      <c r="O176" s="534">
        <v>0.1467</v>
      </c>
      <c r="P176" s="621"/>
      <c r="Q176" s="532">
        <f t="shared" si="27"/>
        <v>1.4124680000000001</v>
      </c>
      <c r="R176" s="622"/>
      <c r="S176" s="532">
        <f t="shared" si="28"/>
        <v>1.9875319999999999</v>
      </c>
      <c r="T176" s="621"/>
      <c r="U176" s="532">
        <f t="shared" si="29"/>
        <v>8.6294117647058819</v>
      </c>
      <c r="V176" s="625"/>
      <c r="W176" s="538">
        <v>1.854614412136536</v>
      </c>
      <c r="X176" s="61"/>
      <c r="Y176" s="61"/>
      <c r="AA176" s="5"/>
    </row>
    <row r="177" spans="1:27" s="12" customFormat="1" ht="14.25" customHeight="1">
      <c r="A177" s="60"/>
      <c r="B177" s="60"/>
      <c r="C177" s="511" t="s">
        <v>227</v>
      </c>
      <c r="D177" s="512"/>
      <c r="E177" s="512"/>
      <c r="F177" s="512"/>
      <c r="G177" s="513"/>
      <c r="H177" s="523">
        <v>1.2</v>
      </c>
      <c r="I177" s="515"/>
      <c r="J177" s="522"/>
      <c r="K177" s="522">
        <v>16.8</v>
      </c>
      <c r="L177" s="522">
        <v>16.8</v>
      </c>
      <c r="M177" s="522"/>
      <c r="N177" s="439"/>
      <c r="O177" s="534">
        <v>0.1318</v>
      </c>
      <c r="P177" s="621"/>
      <c r="Q177" s="532">
        <f t="shared" si="27"/>
        <v>0.94167199999999995</v>
      </c>
      <c r="R177" s="622"/>
      <c r="S177" s="532">
        <f t="shared" si="28"/>
        <v>1.4583279999999998</v>
      </c>
      <c r="T177" s="621"/>
      <c r="U177" s="532">
        <f t="shared" si="29"/>
        <v>10.983333333333334</v>
      </c>
      <c r="V177" s="625"/>
      <c r="W177" s="538">
        <v>1.5379229871645272</v>
      </c>
      <c r="X177" s="61"/>
      <c r="Y177" s="61"/>
      <c r="AA177" s="5"/>
    </row>
    <row r="178" spans="1:27" s="12" customFormat="1" ht="14.25" customHeight="1">
      <c r="A178" s="60"/>
      <c r="B178" s="60"/>
      <c r="C178" s="511" t="s">
        <v>228</v>
      </c>
      <c r="D178" s="512"/>
      <c r="E178" s="512"/>
      <c r="F178" s="512"/>
      <c r="G178" s="513"/>
      <c r="H178" s="523">
        <v>1.1000000000000001</v>
      </c>
      <c r="I178" s="515"/>
      <c r="J178" s="522"/>
      <c r="K178" s="522">
        <v>14</v>
      </c>
      <c r="L178" s="522">
        <v>14</v>
      </c>
      <c r="M178" s="522"/>
      <c r="N178" s="439"/>
      <c r="O178" s="534">
        <v>0.19840000000000002</v>
      </c>
      <c r="P178" s="621"/>
      <c r="Q178" s="532">
        <f t="shared" si="27"/>
        <v>0.71113599999999999</v>
      </c>
      <c r="R178" s="622"/>
      <c r="S178" s="532">
        <f t="shared" si="28"/>
        <v>1.4888640000000002</v>
      </c>
      <c r="T178" s="621"/>
      <c r="U178" s="532">
        <f t="shared" si="29"/>
        <v>18.036363636363635</v>
      </c>
      <c r="V178" s="625"/>
      <c r="W178" s="538">
        <v>1.7373029772329247</v>
      </c>
      <c r="X178" s="61"/>
      <c r="Y178" s="61"/>
      <c r="AA178" s="5"/>
    </row>
    <row r="179" spans="1:27" s="12" customFormat="1" ht="14.25" customHeight="1">
      <c r="A179" s="60"/>
      <c r="B179" s="60"/>
      <c r="C179" s="511" t="s">
        <v>229</v>
      </c>
      <c r="D179" s="512"/>
      <c r="E179" s="512"/>
      <c r="F179" s="512"/>
      <c r="G179" s="513"/>
      <c r="H179" s="523">
        <v>1</v>
      </c>
      <c r="I179" s="515"/>
      <c r="J179" s="522"/>
      <c r="K179" s="522">
        <v>15</v>
      </c>
      <c r="L179" s="522">
        <v>15</v>
      </c>
      <c r="M179" s="522"/>
      <c r="N179" s="439"/>
      <c r="O179" s="534">
        <v>0.10510000000000001</v>
      </c>
      <c r="P179" s="621"/>
      <c r="Q179" s="532">
        <f t="shared" si="27"/>
        <v>0.79400399999999993</v>
      </c>
      <c r="R179" s="622"/>
      <c r="S179" s="532">
        <f t="shared" si="28"/>
        <v>1.2059960000000001</v>
      </c>
      <c r="T179" s="621"/>
      <c r="U179" s="532">
        <f t="shared" si="29"/>
        <v>10.510000000000002</v>
      </c>
      <c r="V179" s="625"/>
      <c r="W179" s="538">
        <v>1.924908424908425</v>
      </c>
      <c r="X179" s="61"/>
      <c r="Y179" s="61"/>
      <c r="AA179" s="5"/>
    </row>
    <row r="180" spans="1:27" s="12" customFormat="1" ht="14.25" customHeight="1">
      <c r="A180" s="60"/>
      <c r="B180" s="60"/>
      <c r="C180" s="511" t="s">
        <v>230</v>
      </c>
      <c r="D180" s="512"/>
      <c r="E180" s="512"/>
      <c r="F180" s="512"/>
      <c r="G180" s="513"/>
      <c r="H180" s="523">
        <v>1.7</v>
      </c>
      <c r="I180" s="515"/>
      <c r="J180" s="522"/>
      <c r="K180" s="522">
        <v>13.4</v>
      </c>
      <c r="L180" s="522">
        <v>13.4</v>
      </c>
      <c r="M180" s="522"/>
      <c r="N180" s="439"/>
      <c r="O180" s="534">
        <v>0.18730000000000002</v>
      </c>
      <c r="P180" s="621"/>
      <c r="Q180" s="532">
        <f t="shared" si="27"/>
        <v>1.332892</v>
      </c>
      <c r="R180" s="622"/>
      <c r="S180" s="532">
        <f t="shared" si="28"/>
        <v>2.0671080000000002</v>
      </c>
      <c r="T180" s="621"/>
      <c r="U180" s="532">
        <f t="shared" si="29"/>
        <v>11.017647058823531</v>
      </c>
      <c r="V180" s="625"/>
      <c r="W180" s="538">
        <v>1.454192546583851</v>
      </c>
      <c r="X180" s="61"/>
      <c r="Y180" s="61"/>
    </row>
    <row r="181" spans="1:27" s="12" customFormat="1" ht="14.25" customHeight="1">
      <c r="A181" s="60"/>
      <c r="B181" s="60"/>
      <c r="C181" s="511"/>
      <c r="D181" s="512"/>
      <c r="E181" s="512"/>
      <c r="F181" s="512"/>
      <c r="G181" s="513"/>
      <c r="H181" s="523"/>
      <c r="I181" s="515"/>
      <c r="J181" s="522"/>
      <c r="K181" s="522"/>
      <c r="L181" s="522"/>
      <c r="M181" s="522"/>
      <c r="N181" s="439"/>
      <c r="O181" s="540"/>
      <c r="P181" s="621"/>
      <c r="Q181" s="536"/>
      <c r="R181" s="621"/>
      <c r="S181" s="539"/>
      <c r="T181" s="621"/>
      <c r="U181" s="539"/>
      <c r="V181" s="625"/>
      <c r="W181" s="538"/>
      <c r="X181" s="61"/>
      <c r="Y181" s="61"/>
    </row>
    <row r="182" spans="1:27" s="12" customFormat="1" ht="14.25" customHeight="1">
      <c r="A182" s="60"/>
      <c r="B182" s="60"/>
      <c r="C182" s="518" t="s">
        <v>259</v>
      </c>
      <c r="D182" s="518"/>
      <c r="E182" s="518"/>
      <c r="F182" s="518"/>
      <c r="G182" s="513"/>
      <c r="H182" s="525">
        <v>3.2</v>
      </c>
      <c r="I182" s="515"/>
      <c r="J182" s="522"/>
      <c r="K182" s="522">
        <v>14.9</v>
      </c>
      <c r="L182" s="522">
        <v>14.9</v>
      </c>
      <c r="M182" s="522"/>
      <c r="N182" s="439"/>
      <c r="O182" s="530">
        <v>0.22839999999999999</v>
      </c>
      <c r="P182" s="621"/>
      <c r="Q182" s="532">
        <f>H182-1.96*O182</f>
        <v>2.7523360000000001</v>
      </c>
      <c r="R182" s="622"/>
      <c r="S182" s="532">
        <f>H182+1.96*O182</f>
        <v>3.6476640000000002</v>
      </c>
      <c r="T182" s="621"/>
      <c r="U182" s="532">
        <f>O182/H182*100</f>
        <v>7.1374999999999993</v>
      </c>
      <c r="V182" s="625"/>
      <c r="W182" s="532">
        <v>2.2613861386138612</v>
      </c>
      <c r="X182" s="61"/>
      <c r="Y182" s="61"/>
      <c r="AA182" s="486"/>
    </row>
    <row r="183" spans="1:27" s="12" customFormat="1" ht="14.25" customHeight="1">
      <c r="A183" s="60"/>
      <c r="B183" s="60"/>
      <c r="C183" s="511" t="s">
        <v>219</v>
      </c>
      <c r="D183" s="512"/>
      <c r="E183" s="512"/>
      <c r="F183" s="512"/>
      <c r="G183" s="513"/>
      <c r="H183" s="523">
        <v>4</v>
      </c>
      <c r="I183" s="515"/>
      <c r="J183" s="522"/>
      <c r="K183" s="522">
        <v>14.5</v>
      </c>
      <c r="L183" s="522">
        <v>14.5</v>
      </c>
      <c r="M183" s="522"/>
      <c r="N183" s="439"/>
      <c r="O183" s="534">
        <v>0.2702</v>
      </c>
      <c r="P183" s="621"/>
      <c r="Q183" s="532">
        <f t="shared" ref="Q183:Q194" si="30">H183-1.96*O183</f>
        <v>3.4704079999999999</v>
      </c>
      <c r="R183" s="622"/>
      <c r="S183" s="532">
        <f t="shared" ref="S183:S194" si="31">H183+1.96*O183</f>
        <v>4.5295920000000001</v>
      </c>
      <c r="T183" s="621"/>
      <c r="U183" s="532">
        <f t="shared" ref="U183:U194" si="32">O183/H183*100</f>
        <v>6.7549999999999999</v>
      </c>
      <c r="V183" s="625"/>
      <c r="W183" s="532">
        <v>2.8116545265348591</v>
      </c>
      <c r="X183" s="61"/>
      <c r="Y183" s="61"/>
    </row>
    <row r="184" spans="1:27" s="12" customFormat="1" ht="14.25" customHeight="1">
      <c r="A184" s="60"/>
      <c r="B184" s="60"/>
      <c r="C184" s="511" t="s">
        <v>220</v>
      </c>
      <c r="D184" s="512"/>
      <c r="E184" s="512"/>
      <c r="F184" s="512"/>
      <c r="G184" s="513"/>
      <c r="H184" s="523">
        <v>2.9</v>
      </c>
      <c r="I184" s="515"/>
      <c r="J184" s="522"/>
      <c r="K184" s="522">
        <v>16.600000000000001</v>
      </c>
      <c r="L184" s="522">
        <v>16.600000000000001</v>
      </c>
      <c r="M184" s="522"/>
      <c r="N184" s="439"/>
      <c r="O184" s="534">
        <v>0.23080000000000001</v>
      </c>
      <c r="P184" s="621"/>
      <c r="Q184" s="532">
        <f t="shared" si="30"/>
        <v>2.447632</v>
      </c>
      <c r="R184" s="622"/>
      <c r="S184" s="532">
        <f t="shared" si="31"/>
        <v>3.3523679999999998</v>
      </c>
      <c r="T184" s="621"/>
      <c r="U184" s="532">
        <f t="shared" si="32"/>
        <v>7.9586206896551728</v>
      </c>
      <c r="V184" s="625"/>
      <c r="W184" s="532">
        <v>1.7551330798479088</v>
      </c>
      <c r="X184" s="61"/>
      <c r="Y184" s="61"/>
      <c r="AA184" s="5"/>
    </row>
    <row r="185" spans="1:27" s="12" customFormat="1" ht="14.25" customHeight="1">
      <c r="A185" s="60"/>
      <c r="B185" s="60"/>
      <c r="C185" s="511" t="s">
        <v>221</v>
      </c>
      <c r="D185" s="512"/>
      <c r="E185" s="512"/>
      <c r="F185" s="512"/>
      <c r="G185" s="513"/>
      <c r="H185" s="523">
        <v>4.4000000000000004</v>
      </c>
      <c r="I185" s="515"/>
      <c r="J185" s="522"/>
      <c r="K185" s="522">
        <v>15.4</v>
      </c>
      <c r="L185" s="522">
        <v>15.4</v>
      </c>
      <c r="M185" s="522"/>
      <c r="N185" s="439"/>
      <c r="O185" s="534">
        <v>0.49390000000000001</v>
      </c>
      <c r="P185" s="621"/>
      <c r="Q185" s="532">
        <f t="shared" si="30"/>
        <v>3.4319560000000005</v>
      </c>
      <c r="R185" s="622"/>
      <c r="S185" s="532">
        <f t="shared" si="31"/>
        <v>5.3680440000000003</v>
      </c>
      <c r="T185" s="621"/>
      <c r="U185" s="532">
        <f t="shared" si="32"/>
        <v>11.225</v>
      </c>
      <c r="V185" s="625"/>
      <c r="W185" s="532">
        <v>1.4668844668844667</v>
      </c>
      <c r="X185" s="61"/>
      <c r="Y185" s="61"/>
      <c r="AA185" s="5"/>
    </row>
    <row r="186" spans="1:27" s="12" customFormat="1" ht="14.25" customHeight="1">
      <c r="A186" s="60"/>
      <c r="B186" s="60"/>
      <c r="C186" s="511" t="s">
        <v>222</v>
      </c>
      <c r="D186" s="512"/>
      <c r="E186" s="512"/>
      <c r="F186" s="512"/>
      <c r="G186" s="513"/>
      <c r="H186" s="523">
        <v>2.9</v>
      </c>
      <c r="I186" s="515"/>
      <c r="J186" s="522"/>
      <c r="K186" s="522">
        <v>15</v>
      </c>
      <c r="L186" s="522">
        <v>15</v>
      </c>
      <c r="M186" s="522"/>
      <c r="N186" s="439"/>
      <c r="O186" s="534">
        <v>0.25040000000000001</v>
      </c>
      <c r="P186" s="621"/>
      <c r="Q186" s="532">
        <f t="shared" si="30"/>
        <v>2.4092159999999998</v>
      </c>
      <c r="R186" s="622"/>
      <c r="S186" s="532">
        <f t="shared" si="31"/>
        <v>3.390784</v>
      </c>
      <c r="T186" s="621"/>
      <c r="U186" s="532">
        <f t="shared" si="32"/>
        <v>8.63448275862069</v>
      </c>
      <c r="V186" s="625"/>
      <c r="W186" s="532">
        <v>1.8855421686746989</v>
      </c>
      <c r="X186" s="61"/>
      <c r="Y186" s="61"/>
      <c r="AA186" s="5"/>
    </row>
    <row r="187" spans="1:27" s="12" customFormat="1" ht="14.25" customHeight="1">
      <c r="A187" s="60"/>
      <c r="B187" s="60"/>
      <c r="C187" s="511" t="s">
        <v>223</v>
      </c>
      <c r="D187" s="512"/>
      <c r="E187" s="512"/>
      <c r="F187" s="512"/>
      <c r="G187" s="513"/>
      <c r="H187" s="523">
        <v>3</v>
      </c>
      <c r="I187" s="515"/>
      <c r="J187" s="522"/>
      <c r="K187" s="522">
        <v>15.5</v>
      </c>
      <c r="L187" s="522">
        <v>15.5</v>
      </c>
      <c r="M187" s="522"/>
      <c r="N187" s="439"/>
      <c r="O187" s="535">
        <v>0.29149999999999998</v>
      </c>
      <c r="P187" s="621"/>
      <c r="Q187" s="532">
        <f t="shared" si="30"/>
        <v>2.4286599999999998</v>
      </c>
      <c r="R187" s="622"/>
      <c r="S187" s="532">
        <f t="shared" si="31"/>
        <v>3.5713400000000002</v>
      </c>
      <c r="T187" s="621"/>
      <c r="U187" s="532">
        <f t="shared" si="32"/>
        <v>9.7166666666666668</v>
      </c>
      <c r="V187" s="625"/>
      <c r="W187" s="532">
        <v>1.9656102494942684</v>
      </c>
      <c r="X187" s="61"/>
      <c r="Y187" s="61"/>
      <c r="AA187" s="5"/>
    </row>
    <row r="188" spans="1:27" s="12" customFormat="1" ht="14.25" customHeight="1">
      <c r="A188" s="60"/>
      <c r="B188" s="60"/>
      <c r="C188" s="511" t="s">
        <v>224</v>
      </c>
      <c r="D188" s="512"/>
      <c r="E188" s="512"/>
      <c r="F188" s="512"/>
      <c r="G188" s="513"/>
      <c r="H188" s="523">
        <v>2.5</v>
      </c>
      <c r="I188" s="515"/>
      <c r="J188" s="522"/>
      <c r="K188" s="522">
        <v>15.3</v>
      </c>
      <c r="L188" s="522">
        <v>15.3</v>
      </c>
      <c r="M188" s="522"/>
      <c r="N188" s="439"/>
      <c r="O188" s="534">
        <v>0.2676</v>
      </c>
      <c r="P188" s="621"/>
      <c r="Q188" s="532">
        <f t="shared" si="30"/>
        <v>1.9755039999999999</v>
      </c>
      <c r="R188" s="622"/>
      <c r="S188" s="532">
        <f t="shared" si="31"/>
        <v>3.0244960000000001</v>
      </c>
      <c r="T188" s="621"/>
      <c r="U188" s="532">
        <f t="shared" si="32"/>
        <v>10.703999999999999</v>
      </c>
      <c r="V188" s="625"/>
      <c r="W188" s="532">
        <v>1.6457564575645756</v>
      </c>
      <c r="X188" s="61"/>
      <c r="Y188" s="61"/>
      <c r="AA188" s="5"/>
    </row>
    <row r="189" spans="1:27" s="12" customFormat="1" ht="14.25" customHeight="1">
      <c r="A189" s="60"/>
      <c r="B189" s="60"/>
      <c r="C189" s="511" t="s">
        <v>225</v>
      </c>
      <c r="D189" s="512"/>
      <c r="E189" s="512"/>
      <c r="F189" s="512"/>
      <c r="G189" s="513"/>
      <c r="H189" s="523">
        <v>2.7</v>
      </c>
      <c r="I189" s="515"/>
      <c r="J189" s="522"/>
      <c r="K189" s="522">
        <v>14.9</v>
      </c>
      <c r="L189" s="522">
        <v>14.9</v>
      </c>
      <c r="M189" s="522"/>
      <c r="N189" s="439"/>
      <c r="O189" s="534">
        <v>0.32290000000000002</v>
      </c>
      <c r="P189" s="621"/>
      <c r="Q189" s="532">
        <f t="shared" si="30"/>
        <v>2.0671160000000004</v>
      </c>
      <c r="R189" s="622"/>
      <c r="S189" s="532">
        <f t="shared" si="31"/>
        <v>3.332884</v>
      </c>
      <c r="T189" s="621"/>
      <c r="U189" s="532">
        <f t="shared" si="32"/>
        <v>11.959259259259261</v>
      </c>
      <c r="V189" s="625"/>
      <c r="W189" s="532">
        <v>1.4955998147290412</v>
      </c>
      <c r="X189" s="61"/>
      <c r="Y189" s="61"/>
      <c r="AA189" s="5"/>
    </row>
    <row r="190" spans="1:27" s="12" customFormat="1" ht="14.25" customHeight="1">
      <c r="A190" s="60"/>
      <c r="B190" s="60"/>
      <c r="C190" s="511" t="s">
        <v>226</v>
      </c>
      <c r="D190" s="512"/>
      <c r="E190" s="512"/>
      <c r="F190" s="512"/>
      <c r="G190" s="513"/>
      <c r="H190" s="523">
        <v>3.4</v>
      </c>
      <c r="I190" s="515"/>
      <c r="J190" s="522"/>
      <c r="K190" s="522">
        <v>14.6</v>
      </c>
      <c r="L190" s="522">
        <v>14.6</v>
      </c>
      <c r="M190" s="522"/>
      <c r="N190" s="439"/>
      <c r="O190" s="534">
        <v>0.32299999999999995</v>
      </c>
      <c r="P190" s="621"/>
      <c r="Q190" s="532">
        <f t="shared" si="30"/>
        <v>2.7669199999999998</v>
      </c>
      <c r="R190" s="622"/>
      <c r="S190" s="532">
        <f t="shared" si="31"/>
        <v>4.03308</v>
      </c>
      <c r="T190" s="621"/>
      <c r="U190" s="532">
        <f t="shared" si="32"/>
        <v>9.4999999999999982</v>
      </c>
      <c r="V190" s="625"/>
      <c r="W190" s="532">
        <v>1.4445438282647582</v>
      </c>
      <c r="X190" s="61"/>
      <c r="Y190" s="61"/>
      <c r="AA190" s="5"/>
    </row>
    <row r="191" spans="1:27" s="12" customFormat="1" ht="14.25" customHeight="1">
      <c r="A191" s="60"/>
      <c r="B191" s="60"/>
      <c r="C191" s="511" t="s">
        <v>227</v>
      </c>
      <c r="D191" s="512"/>
      <c r="E191" s="512"/>
      <c r="F191" s="512"/>
      <c r="G191" s="513"/>
      <c r="H191" s="523">
        <v>3.1</v>
      </c>
      <c r="I191" s="515"/>
      <c r="J191" s="522"/>
      <c r="K191" s="522">
        <v>16.8</v>
      </c>
      <c r="L191" s="522">
        <v>16.8</v>
      </c>
      <c r="M191" s="522"/>
      <c r="N191" s="439"/>
      <c r="O191" s="534">
        <v>0.67579999999999996</v>
      </c>
      <c r="P191" s="621"/>
      <c r="Q191" s="532">
        <f t="shared" si="30"/>
        <v>1.7754320000000001</v>
      </c>
      <c r="R191" s="622"/>
      <c r="S191" s="532">
        <f t="shared" si="31"/>
        <v>4.4245679999999998</v>
      </c>
      <c r="T191" s="621"/>
      <c r="U191" s="532">
        <f t="shared" si="32"/>
        <v>21.799999999999997</v>
      </c>
      <c r="V191" s="625"/>
      <c r="W191" s="532">
        <v>1.0267395928289273</v>
      </c>
      <c r="X191" s="61"/>
      <c r="Y191" s="61"/>
      <c r="AA191" s="5"/>
    </row>
    <row r="192" spans="1:27" s="12" customFormat="1" ht="14.25" customHeight="1">
      <c r="A192" s="60"/>
      <c r="B192" s="60"/>
      <c r="C192" s="511" t="s">
        <v>228</v>
      </c>
      <c r="D192" s="512"/>
      <c r="E192" s="512"/>
      <c r="F192" s="512"/>
      <c r="G192" s="513"/>
      <c r="H192" s="523">
        <v>2.1</v>
      </c>
      <c r="I192" s="515"/>
      <c r="J192" s="522"/>
      <c r="K192" s="522">
        <v>14</v>
      </c>
      <c r="L192" s="522">
        <v>14</v>
      </c>
      <c r="M192" s="522"/>
      <c r="N192" s="439"/>
      <c r="O192" s="534">
        <v>0.37280000000000002</v>
      </c>
      <c r="P192" s="621"/>
      <c r="Q192" s="532">
        <f t="shared" si="30"/>
        <v>1.3693120000000001</v>
      </c>
      <c r="R192" s="622"/>
      <c r="S192" s="532">
        <f t="shared" si="31"/>
        <v>2.8306880000000003</v>
      </c>
      <c r="T192" s="621"/>
      <c r="U192" s="532">
        <f t="shared" si="32"/>
        <v>17.752380952380953</v>
      </c>
      <c r="V192" s="625"/>
      <c r="W192" s="532">
        <v>2.0619469026548671</v>
      </c>
      <c r="X192" s="61"/>
      <c r="Y192" s="61"/>
      <c r="AA192" s="5"/>
    </row>
    <row r="193" spans="1:27" s="12" customFormat="1" ht="14.25" customHeight="1">
      <c r="A193" s="60"/>
      <c r="B193" s="60"/>
      <c r="C193" s="511" t="s">
        <v>229</v>
      </c>
      <c r="D193" s="512"/>
      <c r="E193" s="512"/>
      <c r="F193" s="512"/>
      <c r="G193" s="513"/>
      <c r="H193" s="523">
        <v>3.1</v>
      </c>
      <c r="I193" s="515"/>
      <c r="J193" s="522"/>
      <c r="K193" s="522">
        <v>15</v>
      </c>
      <c r="L193" s="522">
        <v>15</v>
      </c>
      <c r="M193" s="522"/>
      <c r="N193" s="439"/>
      <c r="O193" s="534">
        <v>0.28499999999999998</v>
      </c>
      <c r="P193" s="621"/>
      <c r="Q193" s="532">
        <f t="shared" si="30"/>
        <v>2.5414000000000003</v>
      </c>
      <c r="R193" s="622"/>
      <c r="S193" s="532">
        <f t="shared" si="31"/>
        <v>3.6585999999999999</v>
      </c>
      <c r="T193" s="621"/>
      <c r="U193" s="532">
        <f t="shared" si="32"/>
        <v>9.1935483870967722</v>
      </c>
      <c r="V193" s="625"/>
      <c r="W193" s="532">
        <v>1.8603133159268932</v>
      </c>
      <c r="X193" s="61"/>
      <c r="Y193" s="61"/>
      <c r="AA193" s="5"/>
    </row>
    <row r="194" spans="1:27" s="12" customFormat="1" ht="14.25" customHeight="1">
      <c r="A194" s="60"/>
      <c r="B194" s="60"/>
      <c r="C194" s="511" t="s">
        <v>230</v>
      </c>
      <c r="D194" s="512"/>
      <c r="E194" s="512"/>
      <c r="F194" s="512"/>
      <c r="G194" s="513"/>
      <c r="H194" s="523">
        <v>3.9</v>
      </c>
      <c r="I194" s="515"/>
      <c r="J194" s="522"/>
      <c r="K194" s="522">
        <v>13.4</v>
      </c>
      <c r="L194" s="522">
        <v>13.4</v>
      </c>
      <c r="M194" s="522"/>
      <c r="N194" s="439"/>
      <c r="O194" s="534">
        <v>0.49969999999999998</v>
      </c>
      <c r="P194" s="621"/>
      <c r="Q194" s="532">
        <f t="shared" si="30"/>
        <v>2.920588</v>
      </c>
      <c r="R194" s="622"/>
      <c r="S194" s="532">
        <f t="shared" si="31"/>
        <v>4.8794120000000003</v>
      </c>
      <c r="T194" s="621"/>
      <c r="U194" s="532">
        <f t="shared" si="32"/>
        <v>12.812820512820513</v>
      </c>
      <c r="V194" s="625"/>
      <c r="W194" s="532">
        <v>1.0853605560382276</v>
      </c>
      <c r="X194" s="61"/>
      <c r="Y194" s="61"/>
    </row>
    <row r="195" spans="1:27" s="12" customFormat="1" ht="14.25" customHeight="1">
      <c r="A195" s="60"/>
      <c r="B195" s="60"/>
      <c r="C195" s="511"/>
      <c r="D195" s="512"/>
      <c r="E195" s="512"/>
      <c r="F195" s="512"/>
      <c r="G195" s="513"/>
      <c r="H195" s="523"/>
      <c r="I195" s="515"/>
      <c r="J195" s="522"/>
      <c r="K195" s="522"/>
      <c r="L195" s="522"/>
      <c r="M195" s="522"/>
      <c r="N195" s="439"/>
      <c r="O195" s="540"/>
      <c r="P195" s="621"/>
      <c r="Q195" s="536"/>
      <c r="R195" s="621"/>
      <c r="S195" s="539"/>
      <c r="T195" s="621"/>
      <c r="U195" s="539"/>
      <c r="V195" s="625"/>
      <c r="W195" s="538"/>
      <c r="X195" s="61"/>
      <c r="Y195" s="61"/>
    </row>
    <row r="196" spans="1:27" s="12" customFormat="1" ht="14.25" customHeight="1">
      <c r="A196" s="60"/>
      <c r="B196" s="60"/>
      <c r="C196" s="518" t="s">
        <v>260</v>
      </c>
      <c r="D196" s="518"/>
      <c r="E196" s="518"/>
      <c r="F196" s="518"/>
      <c r="G196" s="513"/>
      <c r="H196" s="525">
        <v>5.9</v>
      </c>
      <c r="I196" s="515"/>
      <c r="J196" s="522"/>
      <c r="K196" s="522">
        <v>14.9</v>
      </c>
      <c r="L196" s="522">
        <v>14.9</v>
      </c>
      <c r="M196" s="522"/>
      <c r="N196" s="439"/>
      <c r="O196" s="530">
        <v>0.28589999999999999</v>
      </c>
      <c r="P196" s="621"/>
      <c r="Q196" s="532">
        <f>H196-1.96*O196</f>
        <v>5.3396360000000005</v>
      </c>
      <c r="R196" s="622"/>
      <c r="S196" s="532">
        <f>H196+1.96*O196</f>
        <v>6.4603640000000002</v>
      </c>
      <c r="T196" s="621"/>
      <c r="U196" s="532">
        <f>O196/H196*100</f>
        <v>4.8457627118644062</v>
      </c>
      <c r="V196" s="625"/>
      <c r="W196" s="532">
        <v>2.2618670886075951</v>
      </c>
      <c r="X196" s="61"/>
      <c r="Y196" s="61"/>
      <c r="AA196" s="486"/>
    </row>
    <row r="197" spans="1:27" s="12" customFormat="1" ht="14.25" customHeight="1">
      <c r="A197" s="60"/>
      <c r="B197" s="60"/>
      <c r="C197" s="511" t="s">
        <v>219</v>
      </c>
      <c r="D197" s="512"/>
      <c r="E197" s="512"/>
      <c r="F197" s="512"/>
      <c r="G197" s="513"/>
      <c r="H197" s="523">
        <v>8</v>
      </c>
      <c r="I197" s="515"/>
      <c r="J197" s="522"/>
      <c r="K197" s="522">
        <v>14.5</v>
      </c>
      <c r="L197" s="522">
        <v>14.5</v>
      </c>
      <c r="M197" s="522"/>
      <c r="N197" s="439"/>
      <c r="O197" s="534">
        <v>0.29499999999999998</v>
      </c>
      <c r="P197" s="621"/>
      <c r="Q197" s="532">
        <f t="shared" ref="Q197:Q208" si="33">H197-1.96*O197</f>
        <v>7.4218000000000002</v>
      </c>
      <c r="R197" s="622"/>
      <c r="S197" s="532">
        <f t="shared" ref="S197:S208" si="34">H197+1.96*O197</f>
        <v>8.5782000000000007</v>
      </c>
      <c r="T197" s="621"/>
      <c r="U197" s="532">
        <f t="shared" ref="U197:U208" si="35">O197/H197*100</f>
        <v>3.6875</v>
      </c>
      <c r="V197" s="625"/>
      <c r="W197" s="532">
        <v>2.3925385239253854</v>
      </c>
      <c r="X197" s="61"/>
      <c r="Y197" s="61"/>
      <c r="AA197" s="5"/>
    </row>
    <row r="198" spans="1:27" s="12" customFormat="1" ht="14.25" customHeight="1">
      <c r="A198" s="60"/>
      <c r="B198" s="60"/>
      <c r="C198" s="511" t="s">
        <v>220</v>
      </c>
      <c r="D198" s="512"/>
      <c r="E198" s="512"/>
      <c r="F198" s="512"/>
      <c r="G198" s="513"/>
      <c r="H198" s="523">
        <v>5.5</v>
      </c>
      <c r="I198" s="515"/>
      <c r="J198" s="522"/>
      <c r="K198" s="522">
        <v>16.600000000000001</v>
      </c>
      <c r="L198" s="522">
        <v>16.600000000000001</v>
      </c>
      <c r="M198" s="522"/>
      <c r="N198" s="439"/>
      <c r="O198" s="534">
        <v>0.47990000000000005</v>
      </c>
      <c r="P198" s="621"/>
      <c r="Q198" s="532">
        <f t="shared" si="33"/>
        <v>4.5593959999999996</v>
      </c>
      <c r="R198" s="622"/>
      <c r="S198" s="532">
        <f t="shared" si="34"/>
        <v>6.4406040000000004</v>
      </c>
      <c r="T198" s="621"/>
      <c r="U198" s="532">
        <f t="shared" si="35"/>
        <v>8.7254545454545465</v>
      </c>
      <c r="V198" s="625"/>
      <c r="W198" s="532">
        <v>1.8122959738846574</v>
      </c>
      <c r="X198" s="61"/>
      <c r="Y198" s="61"/>
      <c r="AA198" s="5"/>
    </row>
    <row r="199" spans="1:27" s="12" customFormat="1" ht="14.25" customHeight="1">
      <c r="A199" s="60"/>
      <c r="B199" s="60"/>
      <c r="C199" s="511" t="s">
        <v>221</v>
      </c>
      <c r="D199" s="512"/>
      <c r="E199" s="512"/>
      <c r="F199" s="512"/>
      <c r="G199" s="513"/>
      <c r="H199" s="523">
        <v>7.4</v>
      </c>
      <c r="I199" s="515"/>
      <c r="J199" s="522"/>
      <c r="K199" s="522">
        <v>15.4</v>
      </c>
      <c r="L199" s="522">
        <v>15.4</v>
      </c>
      <c r="M199" s="522"/>
      <c r="N199" s="439"/>
      <c r="O199" s="534">
        <v>0.4143</v>
      </c>
      <c r="P199" s="621"/>
      <c r="Q199" s="532">
        <f t="shared" si="33"/>
        <v>6.5879720000000006</v>
      </c>
      <c r="R199" s="622"/>
      <c r="S199" s="532">
        <f t="shared" si="34"/>
        <v>8.2120280000000001</v>
      </c>
      <c r="T199" s="621"/>
      <c r="U199" s="532">
        <f t="shared" si="35"/>
        <v>5.5986486486486484</v>
      </c>
      <c r="V199" s="625"/>
      <c r="W199" s="532">
        <v>1.448973429951691</v>
      </c>
      <c r="X199" s="61"/>
      <c r="Y199" s="61"/>
      <c r="AA199" s="5"/>
    </row>
    <row r="200" spans="1:27" s="12" customFormat="1" ht="14.25" customHeight="1">
      <c r="A200" s="60"/>
      <c r="B200" s="60"/>
      <c r="C200" s="511" t="s">
        <v>222</v>
      </c>
      <c r="D200" s="512"/>
      <c r="E200" s="512"/>
      <c r="F200" s="512"/>
      <c r="G200" s="513"/>
      <c r="H200" s="523">
        <v>5.5</v>
      </c>
      <c r="I200" s="515"/>
      <c r="J200" s="522"/>
      <c r="K200" s="522">
        <v>15</v>
      </c>
      <c r="L200" s="522">
        <v>15</v>
      </c>
      <c r="M200" s="522"/>
      <c r="N200" s="439"/>
      <c r="O200" s="540">
        <v>0.4143</v>
      </c>
      <c r="P200" s="621"/>
      <c r="Q200" s="532">
        <f t="shared" si="33"/>
        <v>4.6879720000000002</v>
      </c>
      <c r="R200" s="622"/>
      <c r="S200" s="532">
        <f t="shared" si="34"/>
        <v>6.3120279999999998</v>
      </c>
      <c r="T200" s="621"/>
      <c r="U200" s="532">
        <f t="shared" si="35"/>
        <v>7.5327272727272732</v>
      </c>
      <c r="V200" s="625"/>
      <c r="W200" s="532">
        <v>2.7238658777120315</v>
      </c>
      <c r="X200" s="61"/>
      <c r="Y200" s="61"/>
      <c r="AA200" s="5"/>
    </row>
    <row r="201" spans="1:27" s="12" customFormat="1" ht="14.25" customHeight="1">
      <c r="A201" s="60"/>
      <c r="B201" s="60"/>
      <c r="C201" s="511" t="s">
        <v>223</v>
      </c>
      <c r="D201" s="512"/>
      <c r="E201" s="512"/>
      <c r="F201" s="512"/>
      <c r="G201" s="513"/>
      <c r="H201" s="523">
        <v>5.9</v>
      </c>
      <c r="I201" s="515"/>
      <c r="J201" s="522"/>
      <c r="K201" s="522">
        <v>15.5</v>
      </c>
      <c r="L201" s="522">
        <v>15.5</v>
      </c>
      <c r="M201" s="522"/>
      <c r="N201" s="439"/>
      <c r="O201" s="535">
        <v>0.41529999999999995</v>
      </c>
      <c r="P201" s="621"/>
      <c r="Q201" s="532">
        <f t="shared" si="33"/>
        <v>5.0860120000000002</v>
      </c>
      <c r="R201" s="622"/>
      <c r="S201" s="532">
        <f t="shared" si="34"/>
        <v>6.7139880000000005</v>
      </c>
      <c r="T201" s="621"/>
      <c r="U201" s="532">
        <f t="shared" si="35"/>
        <v>7.0389830508474569</v>
      </c>
      <c r="V201" s="625"/>
      <c r="W201" s="532">
        <v>1.5531039640987283</v>
      </c>
      <c r="X201" s="61"/>
      <c r="Y201" s="61"/>
      <c r="AA201" s="5"/>
    </row>
    <row r="202" spans="1:27" s="12" customFormat="1" ht="14.25" customHeight="1">
      <c r="A202" s="60"/>
      <c r="B202" s="60"/>
      <c r="C202" s="511" t="s">
        <v>224</v>
      </c>
      <c r="D202" s="512"/>
      <c r="E202" s="512"/>
      <c r="F202" s="512"/>
      <c r="G202" s="513"/>
      <c r="H202" s="523">
        <v>5.7</v>
      </c>
      <c r="I202" s="515"/>
      <c r="J202" s="522"/>
      <c r="K202" s="522">
        <v>15.3</v>
      </c>
      <c r="L202" s="522">
        <v>15.3</v>
      </c>
      <c r="M202" s="522"/>
      <c r="N202" s="439"/>
      <c r="O202" s="534">
        <v>0.59620000000000006</v>
      </c>
      <c r="P202" s="621"/>
      <c r="Q202" s="532">
        <f t="shared" si="33"/>
        <v>4.5314480000000001</v>
      </c>
      <c r="R202" s="622"/>
      <c r="S202" s="532">
        <f t="shared" si="34"/>
        <v>6.8685520000000002</v>
      </c>
      <c r="T202" s="621"/>
      <c r="U202" s="532">
        <f t="shared" si="35"/>
        <v>10.459649122807019</v>
      </c>
      <c r="V202" s="625"/>
      <c r="W202" s="532">
        <v>1.1065330363771344</v>
      </c>
      <c r="X202" s="61"/>
      <c r="Y202" s="61"/>
      <c r="AA202" s="5"/>
    </row>
    <row r="203" spans="1:27" s="12" customFormat="1" ht="14.25" customHeight="1">
      <c r="A203" s="60"/>
      <c r="B203" s="60"/>
      <c r="C203" s="511" t="s">
        <v>225</v>
      </c>
      <c r="D203" s="512"/>
      <c r="E203" s="512"/>
      <c r="F203" s="512"/>
      <c r="G203" s="513"/>
      <c r="H203" s="523">
        <v>4.5</v>
      </c>
      <c r="I203" s="515"/>
      <c r="J203" s="522"/>
      <c r="K203" s="522">
        <v>14.9</v>
      </c>
      <c r="L203" s="522">
        <v>14.9</v>
      </c>
      <c r="M203" s="522"/>
      <c r="N203" s="439"/>
      <c r="O203" s="541">
        <v>0.48669999999999997</v>
      </c>
      <c r="P203" s="621"/>
      <c r="Q203" s="532">
        <f t="shared" si="33"/>
        <v>3.546068</v>
      </c>
      <c r="R203" s="622"/>
      <c r="S203" s="532">
        <f t="shared" si="34"/>
        <v>5.453932</v>
      </c>
      <c r="T203" s="621"/>
      <c r="U203" s="532">
        <f t="shared" si="35"/>
        <v>10.815555555555555</v>
      </c>
      <c r="V203" s="625"/>
      <c r="W203" s="532">
        <v>1.602568324003951</v>
      </c>
      <c r="X203" s="61"/>
      <c r="Y203" s="61"/>
      <c r="AA203" s="5"/>
    </row>
    <row r="204" spans="1:27" s="12" customFormat="1" ht="14.25" customHeight="1">
      <c r="A204" s="60"/>
      <c r="B204" s="60"/>
      <c r="C204" s="511" t="s">
        <v>226</v>
      </c>
      <c r="D204" s="512"/>
      <c r="E204" s="512"/>
      <c r="F204" s="512"/>
      <c r="G204" s="513"/>
      <c r="H204" s="523">
        <v>5.3</v>
      </c>
      <c r="I204" s="515"/>
      <c r="J204" s="522"/>
      <c r="K204" s="522">
        <v>14.6</v>
      </c>
      <c r="L204" s="522">
        <v>14.6</v>
      </c>
      <c r="M204" s="522"/>
      <c r="N204" s="439"/>
      <c r="O204" s="534">
        <v>0.32820000000000005</v>
      </c>
      <c r="P204" s="621"/>
      <c r="Q204" s="532">
        <f t="shared" si="33"/>
        <v>4.6567279999999993</v>
      </c>
      <c r="R204" s="622"/>
      <c r="S204" s="532">
        <f t="shared" si="34"/>
        <v>5.9432720000000003</v>
      </c>
      <c r="T204" s="621"/>
      <c r="U204" s="532">
        <f t="shared" si="35"/>
        <v>6.1924528301886808</v>
      </c>
      <c r="V204" s="625"/>
      <c r="W204" s="532">
        <v>1.6987577639751554</v>
      </c>
      <c r="X204" s="61"/>
      <c r="Y204" s="61"/>
      <c r="AA204" s="5"/>
    </row>
    <row r="205" spans="1:27" s="12" customFormat="1" ht="14.25" customHeight="1">
      <c r="A205" s="60"/>
      <c r="B205" s="60"/>
      <c r="C205" s="511" t="s">
        <v>227</v>
      </c>
      <c r="D205" s="512"/>
      <c r="E205" s="512"/>
      <c r="F205" s="512"/>
      <c r="G205" s="513"/>
      <c r="H205" s="523">
        <v>4.4000000000000004</v>
      </c>
      <c r="I205" s="515"/>
      <c r="J205" s="522"/>
      <c r="K205" s="522">
        <v>16.8</v>
      </c>
      <c r="L205" s="522">
        <v>16.8</v>
      </c>
      <c r="M205" s="522"/>
      <c r="N205" s="439"/>
      <c r="O205" s="534">
        <v>0.44200000000000006</v>
      </c>
      <c r="P205" s="621"/>
      <c r="Q205" s="532">
        <f t="shared" si="33"/>
        <v>3.5336800000000004</v>
      </c>
      <c r="R205" s="622"/>
      <c r="S205" s="532">
        <f t="shared" si="34"/>
        <v>5.2663200000000003</v>
      </c>
      <c r="T205" s="621"/>
      <c r="U205" s="532">
        <f t="shared" si="35"/>
        <v>10.045454545454547</v>
      </c>
      <c r="V205" s="625"/>
      <c r="W205" s="532">
        <v>1.2503536067892504</v>
      </c>
      <c r="X205" s="61"/>
      <c r="Y205" s="61"/>
      <c r="AA205" s="5"/>
    </row>
    <row r="206" spans="1:27" s="12" customFormat="1" ht="14.25" customHeight="1">
      <c r="A206" s="60"/>
      <c r="B206" s="60"/>
      <c r="C206" s="511" t="s">
        <v>228</v>
      </c>
      <c r="D206" s="512"/>
      <c r="E206" s="512"/>
      <c r="F206" s="512"/>
      <c r="G206" s="513"/>
      <c r="H206" s="523">
        <v>3.7</v>
      </c>
      <c r="I206" s="515"/>
      <c r="J206" s="522"/>
      <c r="K206" s="522">
        <v>14</v>
      </c>
      <c r="L206" s="522">
        <v>14</v>
      </c>
      <c r="M206" s="522"/>
      <c r="N206" s="439"/>
      <c r="O206" s="534">
        <v>0.62179999999999991</v>
      </c>
      <c r="P206" s="621"/>
      <c r="Q206" s="532">
        <f t="shared" si="33"/>
        <v>2.4812720000000006</v>
      </c>
      <c r="R206" s="622"/>
      <c r="S206" s="532">
        <f t="shared" si="34"/>
        <v>4.9187279999999998</v>
      </c>
      <c r="T206" s="621"/>
      <c r="U206" s="532">
        <f t="shared" si="35"/>
        <v>16.805405405405402</v>
      </c>
      <c r="V206" s="625"/>
      <c r="W206" s="532">
        <v>1.5951770138532579</v>
      </c>
      <c r="X206" s="61"/>
      <c r="Y206" s="61"/>
      <c r="AA206" s="5"/>
    </row>
    <row r="207" spans="1:27" s="12" customFormat="1" ht="14.25" customHeight="1">
      <c r="A207" s="60"/>
      <c r="B207" s="60"/>
      <c r="C207" s="511" t="s">
        <v>229</v>
      </c>
      <c r="D207" s="512"/>
      <c r="E207" s="512"/>
      <c r="F207" s="512"/>
      <c r="G207" s="513"/>
      <c r="H207" s="523">
        <v>3.6</v>
      </c>
      <c r="I207" s="515"/>
      <c r="J207" s="522"/>
      <c r="K207" s="522">
        <v>15</v>
      </c>
      <c r="L207" s="522">
        <v>15</v>
      </c>
      <c r="M207" s="522"/>
      <c r="N207" s="439"/>
      <c r="O207" s="534">
        <v>0.22500000000000001</v>
      </c>
      <c r="P207" s="621"/>
      <c r="Q207" s="532">
        <f t="shared" si="33"/>
        <v>3.1590000000000003</v>
      </c>
      <c r="R207" s="622"/>
      <c r="S207" s="532">
        <f t="shared" si="34"/>
        <v>4.0410000000000004</v>
      </c>
      <c r="T207" s="621"/>
      <c r="U207" s="532">
        <f t="shared" si="35"/>
        <v>6.25</v>
      </c>
      <c r="V207" s="625"/>
      <c r="W207" s="532">
        <v>1.2583892617449663</v>
      </c>
      <c r="X207" s="61"/>
      <c r="Y207" s="61"/>
      <c r="AA207" s="5"/>
    </row>
    <row r="208" spans="1:27" s="12" customFormat="1" ht="14.25" customHeight="1">
      <c r="A208" s="60"/>
      <c r="B208" s="60"/>
      <c r="C208" s="511" t="s">
        <v>230</v>
      </c>
      <c r="D208" s="512"/>
      <c r="E208" s="512"/>
      <c r="F208" s="512"/>
      <c r="G208" s="513"/>
      <c r="H208" s="523">
        <v>8.6</v>
      </c>
      <c r="I208" s="515"/>
      <c r="J208" s="522"/>
      <c r="K208" s="522">
        <v>13.4</v>
      </c>
      <c r="L208" s="522">
        <v>13.4</v>
      </c>
      <c r="M208" s="522"/>
      <c r="N208" s="439"/>
      <c r="O208" s="534">
        <v>1.0715000000000001</v>
      </c>
      <c r="P208" s="621"/>
      <c r="Q208" s="532">
        <f t="shared" si="33"/>
        <v>6.49986</v>
      </c>
      <c r="R208" s="622"/>
      <c r="S208" s="532">
        <f t="shared" si="34"/>
        <v>10.700139999999999</v>
      </c>
      <c r="T208" s="621"/>
      <c r="U208" s="532">
        <f t="shared" si="35"/>
        <v>12.459302325581397</v>
      </c>
      <c r="V208" s="625"/>
      <c r="W208" s="532">
        <v>1.0152548796664773</v>
      </c>
      <c r="X208" s="61"/>
      <c r="Y208" s="61"/>
    </row>
    <row r="209" spans="1:25" s="12" customFormat="1" ht="14.25" customHeight="1">
      <c r="A209" s="60"/>
      <c r="B209" s="60"/>
      <c r="C209" s="787"/>
      <c r="D209" s="787"/>
      <c r="E209" s="787"/>
      <c r="F209" s="787"/>
      <c r="G209" s="513"/>
      <c r="H209" s="797"/>
      <c r="I209" s="797"/>
      <c r="J209" s="797"/>
      <c r="K209" s="797"/>
      <c r="L209" s="797"/>
      <c r="M209" s="797"/>
      <c r="N209" s="439"/>
      <c r="O209" s="542"/>
      <c r="P209" s="621"/>
      <c r="Q209" s="527"/>
      <c r="R209" s="621"/>
      <c r="S209" s="527"/>
      <c r="T209" s="621"/>
      <c r="U209" s="543"/>
      <c r="V209" s="625"/>
      <c r="W209" s="538"/>
      <c r="X209" s="61"/>
      <c r="Y209" s="61"/>
    </row>
    <row r="210" spans="1:25" s="63" customFormat="1" ht="9" customHeight="1" thickBot="1">
      <c r="A210" s="64"/>
      <c r="B210" s="240"/>
      <c r="C210" s="241"/>
      <c r="D210" s="241"/>
      <c r="E210" s="241"/>
      <c r="F210" s="241"/>
      <c r="G210" s="226"/>
      <c r="H210" s="242"/>
      <c r="I210" s="242"/>
      <c r="J210" s="242"/>
      <c r="K210" s="242"/>
      <c r="L210" s="242"/>
      <c r="M210" s="242"/>
      <c r="N210" s="226"/>
      <c r="O210" s="243"/>
      <c r="P210" s="226"/>
      <c r="Q210" s="243"/>
      <c r="R210" s="226"/>
      <c r="S210" s="226"/>
      <c r="T210" s="226"/>
      <c r="U210" s="226"/>
      <c r="V210" s="226"/>
      <c r="W210" s="226"/>
      <c r="X210" s="244"/>
      <c r="Y210" s="65"/>
    </row>
    <row r="211" spans="1:25" s="63" customFormat="1" ht="9" customHeight="1" thickBot="1">
      <c r="A211" s="240"/>
      <c r="B211" s="226"/>
      <c r="C211" s="241"/>
      <c r="D211" s="241"/>
      <c r="E211" s="241"/>
      <c r="F211" s="241"/>
      <c r="G211" s="226"/>
      <c r="H211" s="242"/>
      <c r="I211" s="242"/>
      <c r="J211" s="242"/>
      <c r="K211" s="242"/>
      <c r="L211" s="242"/>
      <c r="M211" s="242"/>
      <c r="N211" s="226"/>
      <c r="O211" s="243"/>
      <c r="P211" s="226"/>
      <c r="Q211" s="243"/>
      <c r="R211" s="226"/>
      <c r="S211" s="226"/>
      <c r="T211" s="226"/>
      <c r="U211" s="226"/>
      <c r="V211" s="248"/>
      <c r="W211" s="226"/>
      <c r="X211" s="226"/>
      <c r="Y211" s="244"/>
    </row>
    <row r="212" spans="1:25" s="17" customFormat="1" ht="9" customHeight="1">
      <c r="A212" s="249"/>
      <c r="B212" s="234"/>
      <c r="C212" s="250"/>
      <c r="D212" s="250"/>
      <c r="E212" s="250"/>
      <c r="F212" s="250"/>
      <c r="G212" s="234"/>
      <c r="H212" s="251"/>
      <c r="I212" s="251"/>
      <c r="J212" s="251"/>
      <c r="K212" s="251"/>
      <c r="L212" s="251"/>
      <c r="M212" s="251"/>
      <c r="N212" s="234"/>
      <c r="O212" s="252"/>
      <c r="P212" s="234"/>
      <c r="Q212" s="252"/>
      <c r="R212" s="234"/>
      <c r="S212" s="234"/>
      <c r="T212" s="234"/>
      <c r="U212" s="234"/>
      <c r="V212" s="216"/>
      <c r="W212" s="234"/>
      <c r="X212" s="234"/>
      <c r="Y212" s="253"/>
    </row>
    <row r="213" spans="1:25" s="17" customFormat="1" ht="16.5" customHeight="1">
      <c r="A213" s="64"/>
      <c r="B213" s="792" t="s">
        <v>166</v>
      </c>
      <c r="C213" s="793"/>
      <c r="D213" s="793"/>
      <c r="E213" s="793"/>
      <c r="F213" s="793"/>
      <c r="G213" s="793"/>
      <c r="H213" s="793"/>
      <c r="I213" s="793"/>
      <c r="J213" s="793"/>
      <c r="K213" s="793"/>
      <c r="L213" s="793"/>
      <c r="M213" s="793"/>
      <c r="N213" s="793"/>
      <c r="O213" s="793"/>
      <c r="P213" s="793"/>
      <c r="Q213" s="793"/>
      <c r="R213" s="793"/>
      <c r="S213" s="793"/>
      <c r="T213" s="793"/>
      <c r="U213" s="793"/>
      <c r="V213" s="793"/>
      <c r="W213" s="793"/>
      <c r="X213" s="794"/>
      <c r="Y213" s="237"/>
    </row>
    <row r="214" spans="1:25" s="17" customFormat="1" ht="9" customHeight="1" thickBot="1">
      <c r="A214" s="64"/>
      <c r="B214" s="135"/>
      <c r="C214" s="135"/>
      <c r="D214" s="135"/>
      <c r="E214" s="135"/>
      <c r="F214" s="135"/>
      <c r="G214" s="135"/>
      <c r="H214" s="135"/>
      <c r="I214" s="135"/>
      <c r="J214" s="135"/>
      <c r="K214" s="135"/>
      <c r="L214" s="135"/>
      <c r="M214" s="135"/>
      <c r="N214" s="135"/>
      <c r="O214" s="135"/>
      <c r="P214" s="135"/>
      <c r="Q214" s="135"/>
      <c r="R214" s="135"/>
      <c r="S214" s="135"/>
      <c r="T214" s="135"/>
      <c r="U214" s="135"/>
      <c r="V214" s="135"/>
      <c r="W214" s="135"/>
      <c r="X214" s="135"/>
      <c r="Y214" s="237"/>
    </row>
    <row r="215" spans="1:25" s="17" customFormat="1" ht="9" customHeight="1">
      <c r="A215" s="64"/>
      <c r="B215" s="202"/>
      <c r="C215" s="203"/>
      <c r="D215" s="203"/>
      <c r="E215" s="203"/>
      <c r="F215" s="203"/>
      <c r="G215" s="203"/>
      <c r="H215" s="203"/>
      <c r="I215" s="203"/>
      <c r="J215" s="203"/>
      <c r="K215" s="203"/>
      <c r="L215" s="203"/>
      <c r="M215" s="203"/>
      <c r="N215" s="203"/>
      <c r="O215" s="203"/>
      <c r="P215" s="203"/>
      <c r="Q215" s="203"/>
      <c r="R215" s="203"/>
      <c r="S215" s="203"/>
      <c r="T215" s="203"/>
      <c r="U215" s="203"/>
      <c r="V215" s="203"/>
      <c r="W215" s="203"/>
      <c r="X215" s="204"/>
      <c r="Y215" s="237"/>
    </row>
    <row r="216" spans="1:25" s="17" customFormat="1" ht="16.5" customHeight="1">
      <c r="A216" s="64"/>
      <c r="B216" s="246"/>
      <c r="C216" s="788" t="s">
        <v>118</v>
      </c>
      <c r="D216" s="789"/>
      <c r="E216" s="789"/>
      <c r="F216" s="789"/>
      <c r="G216" s="789"/>
      <c r="H216" s="789"/>
      <c r="I216" s="789"/>
      <c r="J216" s="789"/>
      <c r="K216" s="789"/>
      <c r="L216" s="789"/>
      <c r="M216" s="789"/>
      <c r="N216" s="789"/>
      <c r="O216" s="789"/>
      <c r="P216" s="789"/>
      <c r="Q216" s="789"/>
      <c r="R216" s="789"/>
      <c r="S216" s="789"/>
      <c r="T216" s="789"/>
      <c r="U216" s="789"/>
      <c r="V216" s="789"/>
      <c r="W216" s="790"/>
      <c r="X216" s="133"/>
      <c r="Y216" s="237"/>
    </row>
    <row r="217" spans="1:25" s="17" customFormat="1" ht="9" customHeight="1">
      <c r="A217" s="64"/>
      <c r="B217" s="64"/>
      <c r="C217" s="245"/>
      <c r="D217" s="245"/>
      <c r="E217" s="245"/>
      <c r="F217" s="245"/>
      <c r="G217" s="63"/>
      <c r="H217" s="14"/>
      <c r="I217" s="14"/>
      <c r="J217" s="14"/>
      <c r="K217" s="14"/>
      <c r="L217" s="14"/>
      <c r="M217" s="14"/>
      <c r="N217" s="63"/>
      <c r="O217" s="83"/>
      <c r="P217" s="63"/>
      <c r="Q217" s="83"/>
      <c r="R217" s="63"/>
      <c r="S217" s="63"/>
      <c r="T217" s="63"/>
      <c r="U217" s="63"/>
      <c r="V217" s="155"/>
      <c r="W217" s="63"/>
      <c r="X217" s="65"/>
      <c r="Y217" s="65"/>
    </row>
    <row r="218" spans="1:25" ht="20.25" customHeight="1">
      <c r="A218" s="67"/>
      <c r="B218" s="67"/>
      <c r="C218" s="508" t="s">
        <v>163</v>
      </c>
      <c r="D218" s="506" t="s">
        <v>1</v>
      </c>
      <c r="E218" s="247"/>
      <c r="F218" s="798" t="s">
        <v>301</v>
      </c>
      <c r="G218" s="795"/>
      <c r="H218" s="795"/>
      <c r="I218" s="795"/>
      <c r="J218" s="795"/>
      <c r="K218" s="795"/>
      <c r="L218" s="795"/>
      <c r="M218" s="795"/>
      <c r="N218" s="795"/>
      <c r="O218" s="795"/>
      <c r="P218" s="795"/>
      <c r="Q218" s="795"/>
      <c r="R218" s="795"/>
      <c r="S218" s="795"/>
      <c r="T218" s="795"/>
      <c r="U218" s="795"/>
      <c r="V218" s="795"/>
      <c r="W218" s="796"/>
      <c r="X218" s="81"/>
      <c r="Y218" s="68"/>
    </row>
    <row r="219" spans="1:25" ht="6.75" customHeight="1">
      <c r="A219" s="67"/>
      <c r="B219" s="67"/>
      <c r="C219" s="52"/>
      <c r="D219" s="52"/>
      <c r="E219" s="247"/>
      <c r="F219" s="57"/>
      <c r="G219" s="62"/>
      <c r="H219" s="62"/>
      <c r="I219" s="62"/>
      <c r="J219" s="62"/>
      <c r="K219" s="62"/>
      <c r="L219" s="62"/>
      <c r="M219" s="62"/>
      <c r="N219" s="62"/>
      <c r="O219" s="62"/>
      <c r="P219" s="62"/>
      <c r="Q219" s="62"/>
      <c r="R219" s="62"/>
      <c r="S219" s="62"/>
      <c r="T219" s="62"/>
      <c r="U219" s="62"/>
      <c r="V219" s="155"/>
      <c r="W219" s="62"/>
      <c r="X219" s="68"/>
      <c r="Y219" s="68"/>
    </row>
    <row r="220" spans="1:25" ht="20.25" customHeight="1">
      <c r="A220" s="67"/>
      <c r="B220" s="67"/>
      <c r="C220" s="698" t="s">
        <v>93</v>
      </c>
      <c r="D220" s="631" t="s">
        <v>1</v>
      </c>
      <c r="E220" s="247"/>
      <c r="F220" s="720" t="s">
        <v>261</v>
      </c>
      <c r="G220" s="721"/>
      <c r="H220" s="721"/>
      <c r="I220" s="721"/>
      <c r="J220" s="721"/>
      <c r="K220" s="721"/>
      <c r="L220" s="721"/>
      <c r="M220" s="721"/>
      <c r="N220" s="721"/>
      <c r="O220" s="721"/>
      <c r="P220" s="721"/>
      <c r="Q220" s="721"/>
      <c r="R220" s="721"/>
      <c r="S220" s="721"/>
      <c r="T220" s="721"/>
      <c r="U220" s="721"/>
      <c r="V220" s="721"/>
      <c r="W220" s="722"/>
      <c r="X220" s="68"/>
      <c r="Y220" s="68"/>
    </row>
    <row r="221" spans="1:25" s="6" customFormat="1" ht="15" customHeight="1">
      <c r="A221" s="79"/>
      <c r="B221" s="79"/>
      <c r="C221" s="731"/>
      <c r="D221" s="633"/>
      <c r="E221" s="32"/>
      <c r="F221" s="726"/>
      <c r="G221" s="727"/>
      <c r="H221" s="727"/>
      <c r="I221" s="727"/>
      <c r="J221" s="727"/>
      <c r="K221" s="727"/>
      <c r="L221" s="727"/>
      <c r="M221" s="727"/>
      <c r="N221" s="727"/>
      <c r="O221" s="727"/>
      <c r="P221" s="727"/>
      <c r="Q221" s="727"/>
      <c r="R221" s="727"/>
      <c r="S221" s="727"/>
      <c r="T221" s="727"/>
      <c r="U221" s="727"/>
      <c r="V221" s="727"/>
      <c r="W221" s="728"/>
      <c r="X221" s="81"/>
      <c r="Y221" s="81"/>
    </row>
    <row r="222" spans="1:25" s="6" customFormat="1" ht="6.75" customHeight="1">
      <c r="A222" s="79"/>
      <c r="B222" s="79"/>
      <c r="C222" s="66"/>
      <c r="D222" s="227"/>
      <c r="E222" s="32"/>
      <c r="F222" s="14"/>
      <c r="G222" s="32"/>
      <c r="H222" s="82"/>
      <c r="I222" s="82"/>
      <c r="J222" s="82"/>
      <c r="K222" s="82"/>
      <c r="L222" s="32"/>
      <c r="M222" s="32"/>
      <c r="N222" s="32"/>
      <c r="O222" s="32"/>
      <c r="P222" s="32"/>
      <c r="Q222" s="31"/>
      <c r="R222" s="31"/>
      <c r="S222" s="31"/>
      <c r="T222" s="31"/>
      <c r="U222" s="31"/>
      <c r="V222" s="107"/>
      <c r="W222" s="31"/>
      <c r="X222" s="81"/>
      <c r="Y222" s="81"/>
    </row>
    <row r="223" spans="1:25" s="6" customFormat="1" ht="15" customHeight="1">
      <c r="A223" s="79"/>
      <c r="B223" s="79"/>
      <c r="C223" s="628" t="s">
        <v>95</v>
      </c>
      <c r="D223" s="631" t="s">
        <v>1</v>
      </c>
      <c r="E223" s="32"/>
      <c r="F223" s="502" t="s">
        <v>231</v>
      </c>
      <c r="G223" s="32"/>
      <c r="H223" s="82" t="s">
        <v>79</v>
      </c>
      <c r="I223" s="82"/>
      <c r="J223" s="82"/>
      <c r="K223" s="82"/>
      <c r="L223" s="82"/>
      <c r="M223" s="82"/>
      <c r="N223" s="82"/>
      <c r="O223" s="82"/>
      <c r="P223" s="82"/>
      <c r="Q223" s="80"/>
      <c r="R223" s="80"/>
      <c r="S223" s="80"/>
      <c r="T223" s="80"/>
      <c r="U223" s="80"/>
      <c r="V223" s="239"/>
      <c r="W223" s="80"/>
      <c r="X223" s="81"/>
      <c r="Y223" s="81"/>
    </row>
    <row r="224" spans="1:25" s="6" customFormat="1" ht="3" customHeight="1">
      <c r="A224" s="79"/>
      <c r="B224" s="79"/>
      <c r="C224" s="629"/>
      <c r="D224" s="632"/>
      <c r="E224" s="32"/>
      <c r="F224" s="24"/>
      <c r="G224" s="32"/>
      <c r="H224" s="82"/>
      <c r="I224" s="82"/>
      <c r="J224" s="82"/>
      <c r="K224" s="82"/>
      <c r="L224" s="82"/>
      <c r="M224" s="82"/>
      <c r="N224" s="82"/>
      <c r="O224" s="82"/>
      <c r="P224" s="82"/>
      <c r="Q224" s="80"/>
      <c r="R224" s="80"/>
      <c r="S224" s="80"/>
      <c r="T224" s="80"/>
      <c r="U224" s="80"/>
      <c r="V224" s="239"/>
      <c r="W224" s="80"/>
      <c r="X224" s="81"/>
      <c r="Y224" s="81"/>
    </row>
    <row r="225" spans="1:25" s="6" customFormat="1" ht="15" customHeight="1">
      <c r="A225" s="79"/>
      <c r="B225" s="79"/>
      <c r="C225" s="630"/>
      <c r="D225" s="633"/>
      <c r="E225" s="32"/>
      <c r="F225" s="502"/>
      <c r="G225" s="32"/>
      <c r="H225" s="82" t="s">
        <v>80</v>
      </c>
      <c r="I225" s="82"/>
      <c r="J225" s="82"/>
      <c r="K225" s="82"/>
      <c r="L225" s="82"/>
      <c r="M225" s="788" t="s">
        <v>201</v>
      </c>
      <c r="N225" s="789"/>
      <c r="O225" s="790"/>
      <c r="P225" s="795"/>
      <c r="Q225" s="795"/>
      <c r="R225" s="795"/>
      <c r="S225" s="795"/>
      <c r="T225" s="795"/>
      <c r="U225" s="795"/>
      <c r="V225" s="795"/>
      <c r="W225" s="796"/>
      <c r="X225" s="81"/>
      <c r="Y225" s="81"/>
    </row>
    <row r="226" spans="1:25" s="6" customFormat="1" ht="6.75" customHeight="1">
      <c r="A226" s="79"/>
      <c r="B226" s="79"/>
      <c r="C226" s="66"/>
      <c r="D226" s="227"/>
      <c r="E226" s="32"/>
      <c r="F226" s="24"/>
      <c r="G226" s="32"/>
      <c r="H226" s="82"/>
      <c r="I226" s="82"/>
      <c r="J226" s="82"/>
      <c r="K226" s="82"/>
      <c r="L226" s="32"/>
      <c r="M226" s="63"/>
      <c r="N226" s="63"/>
      <c r="O226" s="63"/>
      <c r="P226" s="63"/>
      <c r="Q226" s="63"/>
      <c r="R226" s="63"/>
      <c r="S226" s="63"/>
      <c r="T226" s="63"/>
      <c r="U226" s="63"/>
      <c r="V226" s="155"/>
      <c r="W226" s="63"/>
      <c r="X226" s="81"/>
      <c r="Y226" s="81"/>
    </row>
    <row r="227" spans="1:25" s="6" customFormat="1" ht="15" customHeight="1">
      <c r="A227" s="79"/>
      <c r="B227" s="79"/>
      <c r="C227" s="628" t="s">
        <v>117</v>
      </c>
      <c r="D227" s="631" t="s">
        <v>1</v>
      </c>
      <c r="E227" s="32"/>
      <c r="F227" s="502" t="s">
        <v>231</v>
      </c>
      <c r="G227" s="32"/>
      <c r="H227" s="82" t="s">
        <v>79</v>
      </c>
      <c r="I227" s="82"/>
      <c r="J227" s="82"/>
      <c r="K227" s="82"/>
      <c r="L227" s="82"/>
      <c r="M227" s="66"/>
      <c r="N227" s="66"/>
      <c r="O227" s="66"/>
      <c r="P227" s="66"/>
      <c r="Q227" s="66"/>
      <c r="R227" s="66"/>
      <c r="S227" s="66"/>
      <c r="T227" s="66"/>
      <c r="U227" s="66"/>
      <c r="V227" s="106"/>
      <c r="W227" s="66"/>
      <c r="X227" s="81"/>
      <c r="Y227" s="81"/>
    </row>
    <row r="228" spans="1:25" s="6" customFormat="1" ht="3" customHeight="1">
      <c r="A228" s="79"/>
      <c r="B228" s="79"/>
      <c r="C228" s="629"/>
      <c r="D228" s="632"/>
      <c r="E228" s="32"/>
      <c r="F228" s="24"/>
      <c r="G228" s="32"/>
      <c r="H228" s="82"/>
      <c r="I228" s="82"/>
      <c r="J228" s="82"/>
      <c r="K228" s="82"/>
      <c r="L228" s="82"/>
      <c r="M228" s="66"/>
      <c r="N228" s="66"/>
      <c r="O228" s="66"/>
      <c r="P228" s="66"/>
      <c r="Q228" s="66"/>
      <c r="R228" s="66"/>
      <c r="S228" s="66"/>
      <c r="T228" s="66"/>
      <c r="U228" s="66"/>
      <c r="V228" s="106"/>
      <c r="W228" s="66"/>
      <c r="X228" s="81"/>
      <c r="Y228" s="81"/>
    </row>
    <row r="229" spans="1:25" s="6" customFormat="1" ht="15" customHeight="1">
      <c r="A229" s="79"/>
      <c r="B229" s="79"/>
      <c r="C229" s="630"/>
      <c r="D229" s="633"/>
      <c r="E229" s="32"/>
      <c r="F229" s="502"/>
      <c r="G229" s="32"/>
      <c r="H229" s="82" t="s">
        <v>80</v>
      </c>
      <c r="I229" s="82"/>
      <c r="J229" s="82"/>
      <c r="K229" s="82"/>
      <c r="L229" s="82"/>
      <c r="M229" s="788" t="s">
        <v>201</v>
      </c>
      <c r="N229" s="789"/>
      <c r="O229" s="790"/>
      <c r="P229" s="795"/>
      <c r="Q229" s="795"/>
      <c r="R229" s="795"/>
      <c r="S229" s="795"/>
      <c r="T229" s="795"/>
      <c r="U229" s="795"/>
      <c r="V229" s="795"/>
      <c r="W229" s="796"/>
      <c r="X229" s="81"/>
      <c r="Y229" s="81"/>
    </row>
    <row r="230" spans="1:25" s="6" customFormat="1" ht="6.75" customHeight="1">
      <c r="A230" s="79"/>
      <c r="B230" s="79"/>
      <c r="C230" s="66"/>
      <c r="D230" s="227"/>
      <c r="E230" s="32"/>
      <c r="F230" s="24"/>
      <c r="G230" s="32"/>
      <c r="H230" s="82"/>
      <c r="I230" s="82"/>
      <c r="J230" s="82"/>
      <c r="K230" s="82"/>
      <c r="L230" s="32"/>
      <c r="M230" s="63"/>
      <c r="N230" s="63"/>
      <c r="O230" s="63"/>
      <c r="P230" s="63"/>
      <c r="Q230" s="63"/>
      <c r="R230" s="63"/>
      <c r="S230" s="63"/>
      <c r="T230" s="63"/>
      <c r="U230" s="63"/>
      <c r="V230" s="155"/>
      <c r="W230" s="63"/>
      <c r="X230" s="81"/>
      <c r="Y230" s="81"/>
    </row>
    <row r="231" spans="1:25" s="6" customFormat="1" ht="15" customHeight="1">
      <c r="A231" s="79"/>
      <c r="B231" s="79"/>
      <c r="C231" s="628" t="s">
        <v>94</v>
      </c>
      <c r="D231" s="631" t="s">
        <v>1</v>
      </c>
      <c r="E231" s="32"/>
      <c r="F231" s="502" t="s">
        <v>231</v>
      </c>
      <c r="G231" s="32"/>
      <c r="H231" s="82" t="s">
        <v>81</v>
      </c>
      <c r="I231" s="82"/>
      <c r="J231" s="82"/>
      <c r="K231" s="82"/>
      <c r="L231" s="82"/>
      <c r="M231" s="66"/>
      <c r="N231" s="66"/>
      <c r="O231" s="66"/>
      <c r="P231" s="66"/>
      <c r="Q231" s="66"/>
      <c r="R231" s="66"/>
      <c r="S231" s="66"/>
      <c r="T231" s="66"/>
      <c r="U231" s="66"/>
      <c r="V231" s="106"/>
      <c r="W231" s="10"/>
      <c r="X231" s="81"/>
      <c r="Y231" s="81"/>
    </row>
    <row r="232" spans="1:25" s="6" customFormat="1" ht="3" customHeight="1">
      <c r="A232" s="79"/>
      <c r="B232" s="79"/>
      <c r="C232" s="629"/>
      <c r="D232" s="632"/>
      <c r="E232" s="32"/>
      <c r="F232" s="24"/>
      <c r="G232" s="32"/>
      <c r="H232" s="82"/>
      <c r="I232" s="82"/>
      <c r="J232" s="82"/>
      <c r="K232" s="82"/>
      <c r="L232" s="82"/>
      <c r="M232" s="66"/>
      <c r="N232" s="66"/>
      <c r="O232" s="66"/>
      <c r="P232" s="66"/>
      <c r="Q232" s="66"/>
      <c r="R232" s="66"/>
      <c r="S232" s="66"/>
      <c r="T232" s="66"/>
      <c r="U232" s="66"/>
      <c r="V232" s="106"/>
      <c r="W232" s="10"/>
      <c r="X232" s="81"/>
      <c r="Y232" s="81"/>
    </row>
    <row r="233" spans="1:25" s="6" customFormat="1" ht="15" customHeight="1">
      <c r="A233" s="79"/>
      <c r="B233" s="79"/>
      <c r="C233" s="630"/>
      <c r="D233" s="633"/>
      <c r="E233" s="32"/>
      <c r="F233" s="502"/>
      <c r="G233" s="32"/>
      <c r="H233" s="82" t="s">
        <v>82</v>
      </c>
      <c r="I233" s="82"/>
      <c r="J233" s="82"/>
      <c r="K233" s="82"/>
      <c r="L233" s="82"/>
      <c r="M233" s="788" t="s">
        <v>201</v>
      </c>
      <c r="N233" s="789"/>
      <c r="O233" s="790"/>
      <c r="P233" s="795"/>
      <c r="Q233" s="795"/>
      <c r="R233" s="795"/>
      <c r="S233" s="795"/>
      <c r="T233" s="795"/>
      <c r="U233" s="795"/>
      <c r="V233" s="795"/>
      <c r="W233" s="796"/>
      <c r="X233" s="81"/>
      <c r="Y233" s="81"/>
    </row>
    <row r="234" spans="1:25" s="6" customFormat="1" ht="6.75" customHeight="1">
      <c r="A234" s="79"/>
      <c r="B234" s="79"/>
      <c r="C234" s="66"/>
      <c r="D234" s="227"/>
      <c r="E234" s="31"/>
      <c r="F234" s="14"/>
      <c r="G234" s="31"/>
      <c r="H234" s="80"/>
      <c r="I234" s="80"/>
      <c r="J234" s="80"/>
      <c r="K234" s="80"/>
      <c r="L234" s="63"/>
      <c r="M234" s="63"/>
      <c r="N234" s="63"/>
      <c r="O234" s="63"/>
      <c r="P234" s="63"/>
      <c r="Q234" s="63"/>
      <c r="R234" s="63"/>
      <c r="S234" s="63"/>
      <c r="T234" s="63"/>
      <c r="U234" s="63"/>
      <c r="V234" s="155"/>
      <c r="W234" s="63"/>
      <c r="X234" s="81"/>
      <c r="Y234" s="81"/>
    </row>
    <row r="235" spans="1:25" ht="20.25" customHeight="1">
      <c r="A235" s="67"/>
      <c r="B235" s="67"/>
      <c r="C235" s="788" t="s">
        <v>127</v>
      </c>
      <c r="D235" s="789"/>
      <c r="E235" s="789"/>
      <c r="F235" s="789"/>
      <c r="G235" s="789"/>
      <c r="H235" s="789"/>
      <c r="I235" s="789"/>
      <c r="J235" s="789"/>
      <c r="K235" s="789"/>
      <c r="L235" s="789"/>
      <c r="M235" s="789"/>
      <c r="N235" s="789"/>
      <c r="O235" s="789"/>
      <c r="P235" s="789"/>
      <c r="Q235" s="789"/>
      <c r="R235" s="789"/>
      <c r="S235" s="789"/>
      <c r="T235" s="789"/>
      <c r="U235" s="789"/>
      <c r="V235" s="789"/>
      <c r="W235" s="790"/>
      <c r="X235" s="68"/>
      <c r="Y235" s="68"/>
    </row>
    <row r="236" spans="1:25" s="6" customFormat="1" ht="6.75" customHeight="1">
      <c r="A236" s="79"/>
      <c r="B236" s="79"/>
      <c r="C236" s="66"/>
      <c r="D236" s="227"/>
      <c r="E236" s="31"/>
      <c r="F236" s="14"/>
      <c r="G236" s="31"/>
      <c r="H236" s="80"/>
      <c r="I236" s="80"/>
      <c r="J236" s="80"/>
      <c r="K236" s="80"/>
      <c r="L236" s="63"/>
      <c r="M236" s="63"/>
      <c r="N236" s="63"/>
      <c r="O236" s="63"/>
      <c r="P236" s="63"/>
      <c r="Q236" s="63"/>
      <c r="R236" s="63"/>
      <c r="S236" s="63"/>
      <c r="T236" s="63"/>
      <c r="U236" s="63"/>
      <c r="V236" s="155"/>
      <c r="W236" s="63"/>
      <c r="X236" s="81"/>
      <c r="Y236" s="81"/>
    </row>
    <row r="237" spans="1:25" ht="15" customHeight="1">
      <c r="A237" s="67"/>
      <c r="B237" s="67"/>
      <c r="C237" s="7"/>
      <c r="D237" s="219"/>
      <c r="E237" s="7"/>
      <c r="F237" s="57"/>
      <c r="G237" s="7"/>
      <c r="H237" s="791"/>
      <c r="I237" s="791"/>
      <c r="J237" s="791"/>
      <c r="K237" s="791"/>
      <c r="L237" s="791"/>
      <c r="M237" s="93"/>
      <c r="N237" s="62"/>
      <c r="O237" s="62"/>
      <c r="P237" s="10"/>
      <c r="Q237" s="788" t="s">
        <v>48</v>
      </c>
      <c r="R237" s="789"/>
      <c r="S237" s="790"/>
      <c r="T237" s="62"/>
      <c r="U237" s="62"/>
      <c r="V237" s="155"/>
      <c r="W237" s="62"/>
      <c r="X237" s="68"/>
      <c r="Y237" s="68"/>
    </row>
    <row r="238" spans="1:25" s="6" customFormat="1" ht="3" customHeight="1">
      <c r="A238" s="79"/>
      <c r="B238" s="79"/>
      <c r="C238" s="31"/>
      <c r="D238" s="228"/>
      <c r="E238" s="31"/>
      <c r="F238" s="14"/>
      <c r="G238" s="31"/>
      <c r="H238" s="31"/>
      <c r="I238" s="31"/>
      <c r="J238" s="31"/>
      <c r="K238" s="31"/>
      <c r="L238" s="63"/>
      <c r="M238" s="63"/>
      <c r="N238" s="63"/>
      <c r="O238" s="14"/>
      <c r="P238" s="14"/>
      <c r="Q238" s="14"/>
      <c r="R238" s="63"/>
      <c r="S238" s="63"/>
      <c r="T238" s="63"/>
      <c r="U238" s="63"/>
      <c r="V238" s="155"/>
      <c r="W238" s="63"/>
      <c r="X238" s="81"/>
      <c r="Y238" s="81"/>
    </row>
    <row r="239" spans="1:25" s="4" customFormat="1" ht="15" customHeight="1">
      <c r="A239" s="72"/>
      <c r="B239" s="72"/>
      <c r="C239" s="788" t="s">
        <v>162</v>
      </c>
      <c r="D239" s="789"/>
      <c r="E239" s="789"/>
      <c r="F239" s="790"/>
      <c r="G239" s="10"/>
      <c r="H239" s="788" t="s">
        <v>87</v>
      </c>
      <c r="I239" s="789"/>
      <c r="J239" s="789"/>
      <c r="K239" s="789"/>
      <c r="L239" s="789"/>
      <c r="M239" s="790"/>
      <c r="N239" s="10"/>
      <c r="O239" s="510" t="s">
        <v>45</v>
      </c>
      <c r="P239" s="10"/>
      <c r="Q239" s="510" t="s">
        <v>46</v>
      </c>
      <c r="R239" s="10"/>
      <c r="S239" s="510" t="s">
        <v>47</v>
      </c>
      <c r="T239" s="10"/>
      <c r="U239" s="510" t="s">
        <v>160</v>
      </c>
      <c r="V239" s="39"/>
      <c r="W239" s="510" t="s">
        <v>72</v>
      </c>
      <c r="X239" s="235"/>
      <c r="Y239" s="235"/>
    </row>
    <row r="240" spans="1:25" ht="3" customHeight="1">
      <c r="A240" s="67"/>
      <c r="B240" s="67"/>
      <c r="C240" s="219"/>
      <c r="D240" s="219"/>
      <c r="E240" s="7"/>
      <c r="F240" s="57"/>
      <c r="G240" s="7"/>
      <c r="H240" s="7"/>
      <c r="I240" s="7"/>
      <c r="J240" s="7"/>
      <c r="K240" s="7"/>
      <c r="L240" s="62"/>
      <c r="M240" s="62"/>
      <c r="N240" s="62"/>
      <c r="O240" s="62"/>
      <c r="P240" s="63"/>
      <c r="Q240" s="62"/>
      <c r="R240" s="62"/>
      <c r="S240" s="62"/>
      <c r="T240" s="62"/>
      <c r="U240" s="62"/>
      <c r="V240" s="155"/>
      <c r="W240" s="62"/>
      <c r="X240" s="68"/>
      <c r="Y240" s="68"/>
    </row>
    <row r="241" spans="1:26" s="12" customFormat="1" ht="14.25" customHeight="1">
      <c r="A241" s="60"/>
      <c r="B241" s="544"/>
      <c r="C241" s="511"/>
      <c r="D241" s="512"/>
      <c r="E241" s="512"/>
      <c r="F241" s="512"/>
      <c r="G241" s="63"/>
      <c r="H241" s="514"/>
      <c r="I241" s="515"/>
      <c r="J241" s="516"/>
      <c r="K241" s="515"/>
      <c r="L241" s="515"/>
      <c r="M241" s="517"/>
      <c r="N241" s="626"/>
      <c r="O241" s="526"/>
      <c r="P241" s="621"/>
      <c r="Q241" s="524"/>
      <c r="R241" s="621"/>
      <c r="S241" s="527"/>
      <c r="T241" s="621"/>
      <c r="U241" s="528"/>
      <c r="V241" s="623"/>
      <c r="W241" s="529"/>
      <c r="X241" s="81"/>
      <c r="Y241" s="68"/>
    </row>
    <row r="242" spans="1:26" s="12" customFormat="1" ht="14.25" customHeight="1">
      <c r="A242" s="60"/>
      <c r="B242" s="544"/>
      <c r="C242" s="518" t="s">
        <v>249</v>
      </c>
      <c r="D242" s="518"/>
      <c r="E242" s="518"/>
      <c r="F242" s="518"/>
      <c r="G242" s="63"/>
      <c r="H242" s="519">
        <v>100</v>
      </c>
      <c r="I242" s="515">
        <v>23.2</v>
      </c>
      <c r="J242" s="516">
        <v>23.2</v>
      </c>
      <c r="K242" s="515">
        <v>23.2</v>
      </c>
      <c r="L242" s="515">
        <v>23.2</v>
      </c>
      <c r="M242" s="520"/>
      <c r="N242" s="63"/>
      <c r="O242" s="545"/>
      <c r="P242" s="63"/>
      <c r="Q242" s="545"/>
      <c r="R242" s="63"/>
      <c r="S242" s="545"/>
      <c r="T242" s="63"/>
      <c r="U242" s="545"/>
      <c r="V242" s="230"/>
      <c r="W242" s="545"/>
      <c r="X242" s="81"/>
      <c r="Y242" s="68"/>
    </row>
    <row r="243" spans="1:26" s="12" customFormat="1" ht="14.25" customHeight="1">
      <c r="A243" s="60"/>
      <c r="B243" s="544"/>
      <c r="C243" s="511" t="s">
        <v>219</v>
      </c>
      <c r="D243" s="512"/>
      <c r="E243" s="512"/>
      <c r="F243" s="512"/>
      <c r="G243" s="63"/>
      <c r="H243" s="514">
        <v>16.3</v>
      </c>
      <c r="I243" s="515">
        <v>18.7</v>
      </c>
      <c r="J243" s="516">
        <v>18.7</v>
      </c>
      <c r="K243" s="515">
        <v>18.7</v>
      </c>
      <c r="L243" s="515">
        <v>18.7</v>
      </c>
      <c r="M243" s="517"/>
      <c r="N243" s="626"/>
      <c r="O243" s="534">
        <v>0.439</v>
      </c>
      <c r="P243" s="621"/>
      <c r="Q243" s="531">
        <f>H243-1.96*O243</f>
        <v>15.43956</v>
      </c>
      <c r="R243" s="622"/>
      <c r="S243" s="531">
        <f>H243+1.96*O243</f>
        <v>17.160440000000001</v>
      </c>
      <c r="T243" s="622"/>
      <c r="U243" s="531">
        <f>O243/H243*100</f>
        <v>2.6932515337423313</v>
      </c>
      <c r="V243" s="625"/>
      <c r="W243" s="531">
        <v>2.1700444883835885</v>
      </c>
      <c r="X243" s="81"/>
      <c r="Y243" s="68"/>
      <c r="Z243" s="489"/>
    </row>
    <row r="244" spans="1:26" s="12" customFormat="1" ht="14.25" customHeight="1">
      <c r="A244" s="60"/>
      <c r="B244" s="544"/>
      <c r="C244" s="511" t="s">
        <v>220</v>
      </c>
      <c r="D244" s="512"/>
      <c r="E244" s="512"/>
      <c r="F244" s="512"/>
      <c r="G244" s="63"/>
      <c r="H244" s="514">
        <v>3.6</v>
      </c>
      <c r="I244" s="515">
        <v>20.3</v>
      </c>
      <c r="J244" s="516">
        <v>20.3</v>
      </c>
      <c r="K244" s="515">
        <v>20.3</v>
      </c>
      <c r="L244" s="515">
        <v>20.3</v>
      </c>
      <c r="M244" s="517"/>
      <c r="N244" s="626"/>
      <c r="O244" s="534">
        <v>0.1608</v>
      </c>
      <c r="P244" s="621"/>
      <c r="Q244" s="531">
        <f t="shared" ref="Q244:Q254" si="36">H244-1.96*O244</f>
        <v>3.2848320000000002</v>
      </c>
      <c r="R244" s="622"/>
      <c r="S244" s="531">
        <f t="shared" ref="S244:S254" si="37">H244+1.96*O244</f>
        <v>3.915168</v>
      </c>
      <c r="T244" s="622"/>
      <c r="U244" s="531">
        <f t="shared" ref="U244:U254" si="38">O244/H244*100</f>
        <v>4.4666666666666668</v>
      </c>
      <c r="V244" s="625"/>
      <c r="W244" s="531">
        <v>1.8272727272727272</v>
      </c>
      <c r="X244" s="81"/>
      <c r="Y244" s="68"/>
      <c r="Z244" s="489"/>
    </row>
    <row r="245" spans="1:26" s="12" customFormat="1" ht="14.25" customHeight="1">
      <c r="A245" s="60"/>
      <c r="B245" s="544"/>
      <c r="C245" s="511" t="s">
        <v>221</v>
      </c>
      <c r="D245" s="512"/>
      <c r="E245" s="512"/>
      <c r="F245" s="512"/>
      <c r="G245" s="63"/>
      <c r="H245" s="514">
        <v>4.9000000000000004</v>
      </c>
      <c r="I245" s="515">
        <v>20.399999999999999</v>
      </c>
      <c r="J245" s="516">
        <v>20.399999999999999</v>
      </c>
      <c r="K245" s="515">
        <v>20.399999999999999</v>
      </c>
      <c r="L245" s="515">
        <v>20.399999999999999</v>
      </c>
      <c r="M245" s="517"/>
      <c r="N245" s="626"/>
      <c r="O245" s="534">
        <v>0.1147</v>
      </c>
      <c r="P245" s="621"/>
      <c r="Q245" s="531">
        <f t="shared" si="36"/>
        <v>4.6751880000000003</v>
      </c>
      <c r="R245" s="622"/>
      <c r="S245" s="531">
        <f t="shared" si="37"/>
        <v>5.1248120000000004</v>
      </c>
      <c r="T245" s="622"/>
      <c r="U245" s="531">
        <f t="shared" si="38"/>
        <v>2.3408163265306121</v>
      </c>
      <c r="V245" s="625"/>
      <c r="W245" s="531">
        <v>0.93327908868999188</v>
      </c>
      <c r="X245" s="81"/>
      <c r="Y245" s="68"/>
      <c r="Z245" s="489"/>
    </row>
    <row r="246" spans="1:26" s="12" customFormat="1" ht="14.25" customHeight="1">
      <c r="A246" s="60"/>
      <c r="B246" s="544"/>
      <c r="C246" s="511" t="s">
        <v>222</v>
      </c>
      <c r="D246" s="512"/>
      <c r="E246" s="512"/>
      <c r="F246" s="512"/>
      <c r="G246" s="63"/>
      <c r="H246" s="514">
        <v>29.3</v>
      </c>
      <c r="I246" s="515">
        <v>27.3</v>
      </c>
      <c r="J246" s="516">
        <v>27.3</v>
      </c>
      <c r="K246" s="515">
        <v>27.3</v>
      </c>
      <c r="L246" s="515">
        <v>27.3</v>
      </c>
      <c r="M246" s="517"/>
      <c r="N246" s="626"/>
      <c r="O246" s="534">
        <v>0.55049999999999999</v>
      </c>
      <c r="P246" s="621"/>
      <c r="Q246" s="531">
        <f t="shared" si="36"/>
        <v>28.221019999999999</v>
      </c>
      <c r="R246" s="622"/>
      <c r="S246" s="531">
        <f t="shared" si="37"/>
        <v>30.378980000000002</v>
      </c>
      <c r="T246" s="622"/>
      <c r="U246" s="531">
        <f t="shared" si="38"/>
        <v>1.8788395904436859</v>
      </c>
      <c r="V246" s="625"/>
      <c r="W246" s="531">
        <v>1.8891557995881951</v>
      </c>
      <c r="X246" s="81"/>
      <c r="Y246" s="68"/>
      <c r="Z246" s="489"/>
    </row>
    <row r="247" spans="1:26" s="12" customFormat="1" ht="14.25" customHeight="1">
      <c r="A247" s="60"/>
      <c r="B247" s="544"/>
      <c r="C247" s="511" t="s">
        <v>223</v>
      </c>
      <c r="D247" s="512"/>
      <c r="E247" s="512"/>
      <c r="F247" s="512"/>
      <c r="G247" s="63"/>
      <c r="H247" s="514">
        <v>5.9</v>
      </c>
      <c r="I247" s="515">
        <v>20.2</v>
      </c>
      <c r="J247" s="516">
        <v>20.2</v>
      </c>
      <c r="K247" s="515">
        <v>20.2</v>
      </c>
      <c r="L247" s="515">
        <v>20.2</v>
      </c>
      <c r="M247" s="517"/>
      <c r="N247" s="626"/>
      <c r="O247" s="534">
        <v>0.19309999999999999</v>
      </c>
      <c r="P247" s="621"/>
      <c r="Q247" s="531">
        <f t="shared" si="36"/>
        <v>5.5215240000000003</v>
      </c>
      <c r="R247" s="622"/>
      <c r="S247" s="531">
        <f t="shared" si="37"/>
        <v>6.2784760000000004</v>
      </c>
      <c r="T247" s="622"/>
      <c r="U247" s="531">
        <f t="shared" si="38"/>
        <v>3.2728813559322028</v>
      </c>
      <c r="V247" s="625"/>
      <c r="W247" s="531">
        <v>1.2098997493734336</v>
      </c>
      <c r="X247" s="81"/>
      <c r="Y247" s="68"/>
      <c r="Z247" s="489"/>
    </row>
    <row r="248" spans="1:26" s="12" customFormat="1" ht="14.25" customHeight="1">
      <c r="A248" s="60"/>
      <c r="B248" s="544"/>
      <c r="C248" s="511" t="s">
        <v>224</v>
      </c>
      <c r="D248" s="512"/>
      <c r="E248" s="512"/>
      <c r="F248" s="512"/>
      <c r="G248" s="63"/>
      <c r="H248" s="514">
        <v>2.1</v>
      </c>
      <c r="I248" s="521">
        <v>23.9</v>
      </c>
      <c r="J248" s="516">
        <v>23.9</v>
      </c>
      <c r="K248" s="521">
        <v>23.9</v>
      </c>
      <c r="L248" s="521">
        <v>23.9</v>
      </c>
      <c r="M248" s="517"/>
      <c r="N248" s="626"/>
      <c r="O248" s="534">
        <v>9.4100000000000003E-2</v>
      </c>
      <c r="P248" s="621"/>
      <c r="Q248" s="531">
        <f t="shared" si="36"/>
        <v>1.915564</v>
      </c>
      <c r="R248" s="622"/>
      <c r="S248" s="531">
        <f t="shared" si="37"/>
        <v>2.2844359999999999</v>
      </c>
      <c r="T248" s="622"/>
      <c r="U248" s="531">
        <f t="shared" si="38"/>
        <v>4.480952380952381</v>
      </c>
      <c r="V248" s="625"/>
      <c r="W248" s="531">
        <v>1.0816091954022988</v>
      </c>
      <c r="X248" s="81"/>
      <c r="Y248" s="68"/>
      <c r="Z248" s="489"/>
    </row>
    <row r="249" spans="1:26" s="12" customFormat="1" ht="14.25" customHeight="1">
      <c r="A249" s="60"/>
      <c r="B249" s="544"/>
      <c r="C249" s="511" t="s">
        <v>225</v>
      </c>
      <c r="D249" s="512"/>
      <c r="E249" s="512"/>
      <c r="F249" s="512"/>
      <c r="G249" s="63"/>
      <c r="H249" s="514">
        <v>16.2</v>
      </c>
      <c r="I249" s="515">
        <v>21.7</v>
      </c>
      <c r="J249" s="516">
        <v>21.7</v>
      </c>
      <c r="K249" s="515">
        <v>21.7</v>
      </c>
      <c r="L249" s="515">
        <v>21.7</v>
      </c>
      <c r="M249" s="517"/>
      <c r="N249" s="626"/>
      <c r="O249" s="534">
        <v>0.54300000000000004</v>
      </c>
      <c r="P249" s="621"/>
      <c r="Q249" s="531">
        <f t="shared" si="36"/>
        <v>15.135719999999999</v>
      </c>
      <c r="R249" s="622"/>
      <c r="S249" s="531">
        <f t="shared" si="37"/>
        <v>17.264279999999999</v>
      </c>
      <c r="T249" s="622"/>
      <c r="U249" s="531">
        <f t="shared" si="38"/>
        <v>3.3518518518518525</v>
      </c>
      <c r="V249" s="625"/>
      <c r="W249" s="531">
        <v>1.1853307138179436</v>
      </c>
      <c r="X249" s="81"/>
      <c r="Y249" s="68"/>
      <c r="Z249" s="489"/>
    </row>
    <row r="250" spans="1:26" s="12" customFormat="1" ht="14.25" customHeight="1">
      <c r="A250" s="60"/>
      <c r="B250" s="544"/>
      <c r="C250" s="511" t="s">
        <v>226</v>
      </c>
      <c r="D250" s="512"/>
      <c r="E250" s="512"/>
      <c r="F250" s="512"/>
      <c r="G250" s="63"/>
      <c r="H250" s="514">
        <v>4</v>
      </c>
      <c r="I250" s="515">
        <v>23.9</v>
      </c>
      <c r="J250" s="516">
        <v>23.9</v>
      </c>
      <c r="K250" s="515">
        <v>23.9</v>
      </c>
      <c r="L250" s="515">
        <v>23.9</v>
      </c>
      <c r="M250" s="517"/>
      <c r="N250" s="626"/>
      <c r="O250" s="534">
        <v>9.2899999999999996E-2</v>
      </c>
      <c r="P250" s="621"/>
      <c r="Q250" s="531">
        <f t="shared" si="36"/>
        <v>3.8179159999999999</v>
      </c>
      <c r="R250" s="622"/>
      <c r="S250" s="531">
        <f t="shared" si="37"/>
        <v>4.1820839999999997</v>
      </c>
      <c r="T250" s="622"/>
      <c r="U250" s="531">
        <f t="shared" si="38"/>
        <v>2.3224999999999998</v>
      </c>
      <c r="V250" s="625"/>
      <c r="W250" s="531">
        <v>1.1139088729016786</v>
      </c>
      <c r="X250" s="81"/>
      <c r="Y250" s="68"/>
      <c r="Z250" s="489"/>
    </row>
    <row r="251" spans="1:26" s="12" customFormat="1" ht="14.25" customHeight="1">
      <c r="A251" s="60"/>
      <c r="B251" s="544"/>
      <c r="C251" s="511" t="s">
        <v>227</v>
      </c>
      <c r="D251" s="512"/>
      <c r="E251" s="512"/>
      <c r="F251" s="512"/>
      <c r="G251" s="63"/>
      <c r="H251" s="514">
        <v>3.3</v>
      </c>
      <c r="I251" s="515">
        <v>25.3</v>
      </c>
      <c r="J251" s="516">
        <v>25.3</v>
      </c>
      <c r="K251" s="515">
        <v>25.3</v>
      </c>
      <c r="L251" s="515">
        <v>25.3</v>
      </c>
      <c r="M251" s="517"/>
      <c r="N251" s="626"/>
      <c r="O251" s="534">
        <v>0.17570000000000002</v>
      </c>
      <c r="P251" s="621"/>
      <c r="Q251" s="531">
        <f t="shared" si="36"/>
        <v>2.9556279999999999</v>
      </c>
      <c r="R251" s="622"/>
      <c r="S251" s="531">
        <f t="shared" si="37"/>
        <v>3.6443719999999997</v>
      </c>
      <c r="T251" s="622"/>
      <c r="U251" s="531">
        <f t="shared" si="38"/>
        <v>5.3242424242424251</v>
      </c>
      <c r="V251" s="625"/>
      <c r="W251" s="531">
        <v>1.2201388888888889</v>
      </c>
      <c r="X251" s="81"/>
      <c r="Y251" s="68"/>
      <c r="Z251" s="489"/>
    </row>
    <row r="252" spans="1:26" s="12" customFormat="1" ht="14.25" customHeight="1">
      <c r="A252" s="60"/>
      <c r="B252" s="544"/>
      <c r="C252" s="511" t="s">
        <v>228</v>
      </c>
      <c r="D252" s="512"/>
      <c r="E252" s="512"/>
      <c r="F252" s="512"/>
      <c r="G252" s="63"/>
      <c r="H252" s="514">
        <v>3</v>
      </c>
      <c r="I252" s="515">
        <v>32.700000000000003</v>
      </c>
      <c r="J252" s="516">
        <v>32.700000000000003</v>
      </c>
      <c r="K252" s="515">
        <v>32.700000000000003</v>
      </c>
      <c r="L252" s="515">
        <v>32.700000000000003</v>
      </c>
      <c r="M252" s="517"/>
      <c r="N252" s="626"/>
      <c r="O252" s="534">
        <v>0.27230000000000004</v>
      </c>
      <c r="P252" s="621"/>
      <c r="Q252" s="531">
        <f t="shared" si="36"/>
        <v>2.4662920000000002</v>
      </c>
      <c r="R252" s="622"/>
      <c r="S252" s="531">
        <f t="shared" si="37"/>
        <v>3.5337079999999998</v>
      </c>
      <c r="T252" s="622"/>
      <c r="U252" s="531">
        <f t="shared" si="38"/>
        <v>9.076666666666668</v>
      </c>
      <c r="V252" s="625"/>
      <c r="W252" s="531">
        <v>1.6623931623931625</v>
      </c>
      <c r="X252" s="81"/>
      <c r="Y252" s="68"/>
      <c r="Z252" s="489"/>
    </row>
    <row r="253" spans="1:26" s="12" customFormat="1" ht="14.25" customHeight="1">
      <c r="A253" s="60"/>
      <c r="B253" s="544"/>
      <c r="C253" s="511" t="s">
        <v>229</v>
      </c>
      <c r="D253" s="512"/>
      <c r="E253" s="512"/>
      <c r="F253" s="512"/>
      <c r="G253" s="63"/>
      <c r="H253" s="514">
        <v>7.1</v>
      </c>
      <c r="I253" s="515">
        <v>28.6</v>
      </c>
      <c r="J253" s="516">
        <v>28.6</v>
      </c>
      <c r="K253" s="515">
        <v>28.6</v>
      </c>
      <c r="L253" s="515">
        <v>28.6</v>
      </c>
      <c r="M253" s="517"/>
      <c r="N253" s="626"/>
      <c r="O253" s="534">
        <v>0.1507</v>
      </c>
      <c r="P253" s="621"/>
      <c r="Q253" s="531">
        <f t="shared" si="36"/>
        <v>6.8046279999999992</v>
      </c>
      <c r="R253" s="622"/>
      <c r="S253" s="531">
        <f t="shared" si="37"/>
        <v>7.3953720000000001</v>
      </c>
      <c r="T253" s="622"/>
      <c r="U253" s="531">
        <f t="shared" si="38"/>
        <v>2.1225352112676057</v>
      </c>
      <c r="V253" s="625"/>
      <c r="W253" s="531">
        <v>1.3576576576576576</v>
      </c>
      <c r="X253" s="81"/>
      <c r="Y253" s="68"/>
      <c r="Z253" s="489"/>
    </row>
    <row r="254" spans="1:26" s="12" customFormat="1" ht="14.25" customHeight="1">
      <c r="A254" s="60"/>
      <c r="B254" s="544"/>
      <c r="C254" s="511" t="s">
        <v>230</v>
      </c>
      <c r="D254" s="512"/>
      <c r="E254" s="512"/>
      <c r="F254" s="512"/>
      <c r="G254" s="63"/>
      <c r="H254" s="514">
        <v>4.2</v>
      </c>
      <c r="I254" s="515">
        <v>23.1</v>
      </c>
      <c r="J254" s="516">
        <v>23.1</v>
      </c>
      <c r="K254" s="515">
        <v>23.1</v>
      </c>
      <c r="L254" s="515">
        <v>23.1</v>
      </c>
      <c r="M254" s="517"/>
      <c r="N254" s="626"/>
      <c r="O254" s="534">
        <v>0.1482</v>
      </c>
      <c r="P254" s="621"/>
      <c r="Q254" s="531">
        <f t="shared" si="36"/>
        <v>3.9095280000000003</v>
      </c>
      <c r="R254" s="622"/>
      <c r="S254" s="531">
        <f t="shared" si="37"/>
        <v>4.4904720000000005</v>
      </c>
      <c r="T254" s="622"/>
      <c r="U254" s="531">
        <f t="shared" si="38"/>
        <v>3.528571428571428</v>
      </c>
      <c r="V254" s="625"/>
      <c r="W254" s="531">
        <v>1.0488322717622081</v>
      </c>
      <c r="X254" s="81"/>
      <c r="Y254" s="68"/>
      <c r="Z254" s="489"/>
    </row>
    <row r="255" spans="1:26" s="12" customFormat="1" ht="14.25" customHeight="1">
      <c r="A255" s="60"/>
      <c r="B255" s="544"/>
      <c r="C255" s="511"/>
      <c r="D255" s="512"/>
      <c r="E255" s="512"/>
      <c r="F255" s="512"/>
      <c r="G255" s="63"/>
      <c r="H255" s="514"/>
      <c r="I255" s="515"/>
      <c r="J255" s="516"/>
      <c r="K255" s="515"/>
      <c r="L255" s="515"/>
      <c r="M255" s="517"/>
      <c r="N255" s="626"/>
      <c r="O255" s="536"/>
      <c r="P255" s="621"/>
      <c r="Q255" s="524"/>
      <c r="R255" s="621"/>
      <c r="S255" s="527"/>
      <c r="T255" s="621"/>
      <c r="U255" s="533"/>
      <c r="V255" s="625"/>
      <c r="W255" s="533"/>
      <c r="X255" s="81"/>
      <c r="Y255" s="68"/>
      <c r="Z255" s="29"/>
    </row>
    <row r="256" spans="1:26" s="12" customFormat="1" ht="14.25" customHeight="1">
      <c r="A256" s="60"/>
      <c r="B256" s="544"/>
      <c r="C256" s="518" t="s">
        <v>250</v>
      </c>
      <c r="D256" s="518"/>
      <c r="E256" s="518"/>
      <c r="F256" s="518"/>
      <c r="G256" s="63"/>
      <c r="H256" s="519">
        <v>100</v>
      </c>
      <c r="I256" s="516"/>
      <c r="J256" s="516"/>
      <c r="K256" s="516"/>
      <c r="L256" s="516"/>
      <c r="M256" s="522"/>
      <c r="N256" s="621"/>
      <c r="O256" s="536"/>
      <c r="P256" s="621"/>
      <c r="Q256" s="527"/>
      <c r="R256" s="621"/>
      <c r="S256" s="527"/>
      <c r="T256" s="621"/>
      <c r="U256" s="538"/>
      <c r="V256" s="625"/>
      <c r="W256" s="538"/>
      <c r="X256" s="81"/>
      <c r="Y256" s="68"/>
      <c r="Z256" s="29"/>
    </row>
    <row r="257" spans="1:27" s="12" customFormat="1" ht="14.25" customHeight="1">
      <c r="A257" s="60"/>
      <c r="B257" s="544"/>
      <c r="C257" s="511" t="s">
        <v>219</v>
      </c>
      <c r="D257" s="512"/>
      <c r="E257" s="512"/>
      <c r="F257" s="512"/>
      <c r="G257" s="63"/>
      <c r="H257" s="523">
        <v>19.899999999999999</v>
      </c>
      <c r="I257" s="524">
        <v>0.195991</v>
      </c>
      <c r="J257" s="524">
        <v>0.195991</v>
      </c>
      <c r="K257" s="524">
        <v>0.195991</v>
      </c>
      <c r="L257" s="524">
        <v>0.195991</v>
      </c>
      <c r="M257" s="522"/>
      <c r="N257" s="621"/>
      <c r="O257" s="534">
        <v>0.5131</v>
      </c>
      <c r="P257" s="621"/>
      <c r="Q257" s="531">
        <f>H257-1.96*O257</f>
        <v>18.894323999999997</v>
      </c>
      <c r="R257" s="622"/>
      <c r="S257" s="531">
        <f>H257+1.96*O257</f>
        <v>20.905676</v>
      </c>
      <c r="T257" s="622"/>
      <c r="U257" s="531">
        <f>O257/H257*100</f>
        <v>2.5783919597989953</v>
      </c>
      <c r="V257" s="625"/>
      <c r="W257" s="538">
        <v>1.3477804045179931</v>
      </c>
      <c r="X257" s="65"/>
      <c r="Y257" s="68"/>
      <c r="Z257" s="489"/>
    </row>
    <row r="258" spans="1:27" s="12" customFormat="1" ht="14.25" customHeight="1">
      <c r="A258" s="60"/>
      <c r="B258" s="544"/>
      <c r="C258" s="511" t="s">
        <v>220</v>
      </c>
      <c r="D258" s="512"/>
      <c r="E258" s="512"/>
      <c r="F258" s="512"/>
      <c r="G258" s="63"/>
      <c r="H258" s="523">
        <v>5.8</v>
      </c>
      <c r="I258" s="524">
        <v>4.1762000000000001E-2</v>
      </c>
      <c r="J258" s="524">
        <v>4.1762000000000001E-2</v>
      </c>
      <c r="K258" s="524">
        <v>4.1762000000000001E-2</v>
      </c>
      <c r="L258" s="524">
        <v>4.1762000000000001E-2</v>
      </c>
      <c r="M258" s="522"/>
      <c r="N258" s="621"/>
      <c r="O258" s="534">
        <v>0.3584</v>
      </c>
      <c r="P258" s="621"/>
      <c r="Q258" s="531">
        <f t="shared" ref="Q258:Q268" si="39">H258-1.96*O258</f>
        <v>5.0975359999999998</v>
      </c>
      <c r="R258" s="622"/>
      <c r="S258" s="531">
        <f t="shared" ref="S258:S268" si="40">H258+1.96*O258</f>
        <v>6.5024639999999998</v>
      </c>
      <c r="T258" s="622"/>
      <c r="U258" s="531">
        <f t="shared" ref="U258:U268" si="41">O258/H258*100</f>
        <v>6.1793103448275861</v>
      </c>
      <c r="V258" s="625"/>
      <c r="W258" s="538">
        <v>1.5623365300784655</v>
      </c>
      <c r="X258" s="65"/>
      <c r="Y258" s="68"/>
      <c r="Z258" s="489"/>
    </row>
    <row r="259" spans="1:27" s="12" customFormat="1" ht="14.25" customHeight="1">
      <c r="A259" s="60"/>
      <c r="B259" s="544"/>
      <c r="C259" s="511" t="s">
        <v>221</v>
      </c>
      <c r="D259" s="512"/>
      <c r="E259" s="512"/>
      <c r="F259" s="512"/>
      <c r="G259" s="63"/>
      <c r="H259" s="523">
        <v>5.2</v>
      </c>
      <c r="I259" s="524">
        <v>5.3697000000000002E-2</v>
      </c>
      <c r="J259" s="524">
        <v>5.3697000000000002E-2</v>
      </c>
      <c r="K259" s="524">
        <v>5.3697000000000002E-2</v>
      </c>
      <c r="L259" s="524">
        <v>5.3697000000000002E-2</v>
      </c>
      <c r="M259" s="522"/>
      <c r="N259" s="621"/>
      <c r="O259" s="534">
        <v>0.27299999999999996</v>
      </c>
      <c r="P259" s="621"/>
      <c r="Q259" s="531">
        <f t="shared" si="39"/>
        <v>4.6649200000000004</v>
      </c>
      <c r="R259" s="622"/>
      <c r="S259" s="531">
        <f t="shared" si="40"/>
        <v>5.73508</v>
      </c>
      <c r="T259" s="622"/>
      <c r="U259" s="531">
        <f t="shared" si="41"/>
        <v>5.2499999999999991</v>
      </c>
      <c r="V259" s="625"/>
      <c r="W259" s="538">
        <v>1.2674094707520889</v>
      </c>
      <c r="X259" s="65"/>
      <c r="Y259" s="68"/>
      <c r="Z259" s="489"/>
    </row>
    <row r="260" spans="1:27" s="12" customFormat="1" ht="14.25" customHeight="1">
      <c r="A260" s="60"/>
      <c r="B260" s="544"/>
      <c r="C260" s="511" t="s">
        <v>222</v>
      </c>
      <c r="D260" s="512"/>
      <c r="E260" s="512"/>
      <c r="F260" s="512"/>
      <c r="G260" s="63"/>
      <c r="H260" s="523">
        <v>24.2</v>
      </c>
      <c r="I260" s="524">
        <v>0.25807400000000003</v>
      </c>
      <c r="J260" s="524">
        <v>0.25807400000000003</v>
      </c>
      <c r="K260" s="524">
        <v>0.25807400000000003</v>
      </c>
      <c r="L260" s="524">
        <v>0.25807400000000003</v>
      </c>
      <c r="M260" s="522"/>
      <c r="N260" s="621"/>
      <c r="O260" s="534">
        <v>0.68430000000000002</v>
      </c>
      <c r="P260" s="621"/>
      <c r="Q260" s="531">
        <f t="shared" si="39"/>
        <v>22.858771999999998</v>
      </c>
      <c r="R260" s="622"/>
      <c r="S260" s="531">
        <f t="shared" si="40"/>
        <v>25.541228</v>
      </c>
      <c r="T260" s="622"/>
      <c r="U260" s="531">
        <f t="shared" si="41"/>
        <v>2.8276859504132235</v>
      </c>
      <c r="V260" s="625"/>
      <c r="W260" s="538">
        <v>1.4615548910721912</v>
      </c>
      <c r="X260" s="65"/>
      <c r="Y260" s="68"/>
      <c r="Z260" s="489"/>
    </row>
    <row r="261" spans="1:27" s="12" customFormat="1" ht="14.25" customHeight="1">
      <c r="A261" s="60"/>
      <c r="B261" s="544"/>
      <c r="C261" s="511" t="s">
        <v>223</v>
      </c>
      <c r="D261" s="512"/>
      <c r="E261" s="512"/>
      <c r="F261" s="512"/>
      <c r="G261" s="63"/>
      <c r="H261" s="523">
        <v>5.9</v>
      </c>
      <c r="I261" s="524">
        <v>6.6703999999999999E-2</v>
      </c>
      <c r="J261" s="524">
        <v>6.6703999999999999E-2</v>
      </c>
      <c r="K261" s="524">
        <v>6.6703999999999999E-2</v>
      </c>
      <c r="L261" s="524">
        <v>6.6703999999999999E-2</v>
      </c>
      <c r="M261" s="522"/>
      <c r="N261" s="621"/>
      <c r="O261" s="534">
        <v>0.26480000000000004</v>
      </c>
      <c r="P261" s="621"/>
      <c r="Q261" s="531">
        <f t="shared" si="39"/>
        <v>5.380992</v>
      </c>
      <c r="R261" s="622"/>
      <c r="S261" s="531">
        <f t="shared" si="40"/>
        <v>6.4190080000000007</v>
      </c>
      <c r="T261" s="622"/>
      <c r="U261" s="531">
        <f t="shared" si="41"/>
        <v>4.4881355932203393</v>
      </c>
      <c r="V261" s="625"/>
      <c r="W261" s="538">
        <v>0.92425828970331592</v>
      </c>
      <c r="X261" s="65"/>
      <c r="Y261" s="61"/>
      <c r="Z261" s="489"/>
    </row>
    <row r="262" spans="1:27" s="12" customFormat="1" ht="14.25" customHeight="1">
      <c r="A262" s="60"/>
      <c r="B262" s="544"/>
      <c r="C262" s="511" t="s">
        <v>224</v>
      </c>
      <c r="D262" s="512"/>
      <c r="E262" s="512"/>
      <c r="F262" s="512"/>
      <c r="G262" s="63"/>
      <c r="H262" s="523">
        <v>1.9</v>
      </c>
      <c r="I262" s="524">
        <v>1.8057E-2</v>
      </c>
      <c r="J262" s="524">
        <v>1.8057E-2</v>
      </c>
      <c r="K262" s="524">
        <v>1.8057E-2</v>
      </c>
      <c r="L262" s="524">
        <v>1.8057E-2</v>
      </c>
      <c r="M262" s="522"/>
      <c r="N262" s="621"/>
      <c r="O262" s="534">
        <v>0.1096</v>
      </c>
      <c r="P262" s="621"/>
      <c r="Q262" s="531">
        <f t="shared" si="39"/>
        <v>1.685184</v>
      </c>
      <c r="R262" s="622"/>
      <c r="S262" s="531">
        <f t="shared" si="40"/>
        <v>2.1148159999999998</v>
      </c>
      <c r="T262" s="622"/>
      <c r="U262" s="531">
        <f t="shared" si="41"/>
        <v>5.76842105263158</v>
      </c>
      <c r="V262" s="625"/>
      <c r="W262" s="538">
        <v>0.88888888888888895</v>
      </c>
      <c r="X262" s="65"/>
      <c r="Y262" s="61"/>
      <c r="Z262" s="489"/>
    </row>
    <row r="263" spans="1:27" s="12" customFormat="1" ht="14.25" customHeight="1">
      <c r="A263" s="60"/>
      <c r="B263" s="544"/>
      <c r="C263" s="511" t="s">
        <v>225</v>
      </c>
      <c r="D263" s="512"/>
      <c r="E263" s="512"/>
      <c r="F263" s="512"/>
      <c r="G263" s="63"/>
      <c r="H263" s="523">
        <v>17.8</v>
      </c>
      <c r="I263" s="524">
        <v>0.17158599999999999</v>
      </c>
      <c r="J263" s="524">
        <v>0.17158599999999999</v>
      </c>
      <c r="K263" s="524">
        <v>0.17158599999999999</v>
      </c>
      <c r="L263" s="524">
        <v>0.17158599999999999</v>
      </c>
      <c r="M263" s="522"/>
      <c r="N263" s="621"/>
      <c r="O263" s="534">
        <v>1.0181</v>
      </c>
      <c r="P263" s="621"/>
      <c r="Q263" s="531">
        <f t="shared" si="39"/>
        <v>15.804524000000001</v>
      </c>
      <c r="R263" s="622"/>
      <c r="S263" s="531">
        <f t="shared" si="40"/>
        <v>19.795476000000001</v>
      </c>
      <c r="T263" s="622"/>
      <c r="U263" s="531">
        <f t="shared" si="41"/>
        <v>5.7196629213483146</v>
      </c>
      <c r="V263" s="625"/>
      <c r="W263" s="538">
        <v>1.0953200645508339</v>
      </c>
      <c r="X263" s="65"/>
      <c r="Y263" s="61"/>
      <c r="Z263" s="489"/>
    </row>
    <row r="264" spans="1:27" s="12" customFormat="1" ht="14.25" customHeight="1">
      <c r="A264" s="60"/>
      <c r="B264" s="544"/>
      <c r="C264" s="511" t="s">
        <v>226</v>
      </c>
      <c r="D264" s="512"/>
      <c r="E264" s="512"/>
      <c r="F264" s="512"/>
      <c r="G264" s="63"/>
      <c r="H264" s="523">
        <v>4.2</v>
      </c>
      <c r="I264" s="524">
        <v>3.9245000000000002E-2</v>
      </c>
      <c r="J264" s="524">
        <v>3.9245000000000002E-2</v>
      </c>
      <c r="K264" s="524">
        <v>3.9245000000000002E-2</v>
      </c>
      <c r="L264" s="524">
        <v>3.9245000000000002E-2</v>
      </c>
      <c r="M264" s="522"/>
      <c r="N264" s="621"/>
      <c r="O264" s="534">
        <v>0.1779</v>
      </c>
      <c r="P264" s="621"/>
      <c r="Q264" s="531">
        <f t="shared" si="39"/>
        <v>3.8513160000000002</v>
      </c>
      <c r="R264" s="622"/>
      <c r="S264" s="531">
        <f t="shared" si="40"/>
        <v>4.5486839999999997</v>
      </c>
      <c r="T264" s="622"/>
      <c r="U264" s="531">
        <f t="shared" si="41"/>
        <v>4.2357142857142858</v>
      </c>
      <c r="V264" s="625"/>
      <c r="W264" s="538">
        <v>1.0349040139616055</v>
      </c>
      <c r="X264" s="65"/>
      <c r="Y264" s="61"/>
      <c r="Z264" s="489"/>
    </row>
    <row r="265" spans="1:27" s="12" customFormat="1" ht="14.25" customHeight="1">
      <c r="A265" s="60"/>
      <c r="B265" s="544"/>
      <c r="C265" s="511" t="s">
        <v>227</v>
      </c>
      <c r="D265" s="512"/>
      <c r="E265" s="512"/>
      <c r="F265" s="512"/>
      <c r="G265" s="63"/>
      <c r="H265" s="523">
        <v>3.4</v>
      </c>
      <c r="I265" s="524">
        <v>3.2445000000000002E-2</v>
      </c>
      <c r="J265" s="524">
        <v>3.2445000000000002E-2</v>
      </c>
      <c r="K265" s="524">
        <v>3.2445000000000002E-2</v>
      </c>
      <c r="L265" s="524">
        <v>3.2445000000000002E-2</v>
      </c>
      <c r="M265" s="522"/>
      <c r="N265" s="621"/>
      <c r="O265" s="534">
        <v>0.29320000000000002</v>
      </c>
      <c r="P265" s="621"/>
      <c r="Q265" s="531">
        <f t="shared" si="39"/>
        <v>2.8253279999999998</v>
      </c>
      <c r="R265" s="622"/>
      <c r="S265" s="531">
        <f t="shared" si="40"/>
        <v>3.974672</v>
      </c>
      <c r="T265" s="622"/>
      <c r="U265" s="531">
        <f t="shared" si="41"/>
        <v>8.6235294117647054</v>
      </c>
      <c r="V265" s="625"/>
      <c r="W265" s="538">
        <v>0.95660685154975533</v>
      </c>
      <c r="X265" s="65"/>
      <c r="Y265" s="61"/>
      <c r="Z265" s="489"/>
    </row>
    <row r="266" spans="1:27" s="12" customFormat="1" ht="14.25" customHeight="1">
      <c r="A266" s="60"/>
      <c r="B266" s="544"/>
      <c r="C266" s="511" t="s">
        <v>228</v>
      </c>
      <c r="D266" s="512"/>
      <c r="E266" s="512"/>
      <c r="F266" s="512"/>
      <c r="G266" s="63"/>
      <c r="H266" s="523">
        <v>1.3</v>
      </c>
      <c r="I266" s="524">
        <v>2.3096999999999999E-2</v>
      </c>
      <c r="J266" s="524">
        <v>2.3096999999999999E-2</v>
      </c>
      <c r="K266" s="524">
        <v>2.3096999999999999E-2</v>
      </c>
      <c r="L266" s="524">
        <v>2.3096999999999999E-2</v>
      </c>
      <c r="M266" s="522"/>
      <c r="N266" s="621"/>
      <c r="O266" s="534">
        <v>0.1603</v>
      </c>
      <c r="P266" s="621"/>
      <c r="Q266" s="531">
        <f t="shared" si="39"/>
        <v>0.98581200000000013</v>
      </c>
      <c r="R266" s="622"/>
      <c r="S266" s="531">
        <f t="shared" si="40"/>
        <v>1.614188</v>
      </c>
      <c r="T266" s="622"/>
      <c r="U266" s="531">
        <f t="shared" si="41"/>
        <v>12.33076923076923</v>
      </c>
      <c r="V266" s="625"/>
      <c r="W266" s="538">
        <v>1.1032346868547831</v>
      </c>
      <c r="X266" s="65"/>
      <c r="Y266" s="61"/>
      <c r="Z266" s="489"/>
    </row>
    <row r="267" spans="1:27" s="12" customFormat="1" ht="14.25" customHeight="1">
      <c r="A267" s="60"/>
      <c r="B267" s="544"/>
      <c r="C267" s="511" t="s">
        <v>229</v>
      </c>
      <c r="D267" s="512"/>
      <c r="E267" s="512"/>
      <c r="F267" s="512"/>
      <c r="G267" s="63"/>
      <c r="H267" s="523">
        <v>6.5</v>
      </c>
      <c r="I267" s="524">
        <v>5.7771000000000003E-2</v>
      </c>
      <c r="J267" s="524">
        <v>5.7771000000000003E-2</v>
      </c>
      <c r="K267" s="524">
        <v>5.7771000000000003E-2</v>
      </c>
      <c r="L267" s="524">
        <v>5.7771000000000003E-2</v>
      </c>
      <c r="M267" s="522"/>
      <c r="N267" s="621"/>
      <c r="O267" s="534">
        <v>0.2046</v>
      </c>
      <c r="P267" s="621"/>
      <c r="Q267" s="531">
        <f t="shared" si="39"/>
        <v>6.0989839999999997</v>
      </c>
      <c r="R267" s="622"/>
      <c r="S267" s="531">
        <f t="shared" si="40"/>
        <v>6.9010160000000003</v>
      </c>
      <c r="T267" s="622"/>
      <c r="U267" s="531">
        <f t="shared" si="41"/>
        <v>3.1476923076923078</v>
      </c>
      <c r="V267" s="625"/>
      <c r="W267" s="538">
        <v>1.0428134556574924</v>
      </c>
      <c r="X267" s="65"/>
      <c r="Y267" s="61"/>
      <c r="Z267" s="489"/>
    </row>
    <row r="268" spans="1:27" s="12" customFormat="1" ht="14.25" customHeight="1">
      <c r="A268" s="60"/>
      <c r="B268" s="544"/>
      <c r="C268" s="511" t="s">
        <v>230</v>
      </c>
      <c r="D268" s="512"/>
      <c r="E268" s="512"/>
      <c r="F268" s="512"/>
      <c r="G268" s="63"/>
      <c r="H268" s="523">
        <v>3.9</v>
      </c>
      <c r="I268" s="524">
        <v>4.1570999999999997E-2</v>
      </c>
      <c r="J268" s="524">
        <v>4.1570999999999997E-2</v>
      </c>
      <c r="K268" s="524">
        <v>4.1570999999999997E-2</v>
      </c>
      <c r="L268" s="524">
        <v>4.1570999999999997E-2</v>
      </c>
      <c r="M268" s="522"/>
      <c r="N268" s="621"/>
      <c r="O268" s="534">
        <v>0.23119999999999999</v>
      </c>
      <c r="P268" s="621"/>
      <c r="Q268" s="531">
        <f t="shared" si="39"/>
        <v>3.4468480000000001</v>
      </c>
      <c r="R268" s="622"/>
      <c r="S268" s="531">
        <f t="shared" si="40"/>
        <v>4.3531519999999997</v>
      </c>
      <c r="T268" s="622"/>
      <c r="U268" s="531">
        <f t="shared" si="41"/>
        <v>5.9282051282051285</v>
      </c>
      <c r="V268" s="625"/>
      <c r="W268" s="538">
        <v>0.87741935483870959</v>
      </c>
      <c r="X268" s="65"/>
      <c r="Y268" s="61"/>
      <c r="Z268" s="489"/>
      <c r="AA268" s="5"/>
    </row>
    <row r="269" spans="1:27" s="12" customFormat="1" ht="14.25" customHeight="1">
      <c r="A269" s="60"/>
      <c r="B269" s="544"/>
      <c r="C269" s="511"/>
      <c r="D269" s="512"/>
      <c r="E269" s="512"/>
      <c r="F269" s="512"/>
      <c r="G269" s="63"/>
      <c r="H269" s="523"/>
      <c r="I269" s="524"/>
      <c r="J269" s="524"/>
      <c r="K269" s="524"/>
      <c r="L269" s="524"/>
      <c r="M269" s="522"/>
      <c r="N269" s="621"/>
      <c r="O269" s="536"/>
      <c r="P269" s="621"/>
      <c r="Q269" s="524"/>
      <c r="R269" s="621"/>
      <c r="S269" s="524"/>
      <c r="T269" s="621"/>
      <c r="U269" s="538"/>
      <c r="V269" s="625"/>
      <c r="W269" s="538"/>
      <c r="X269" s="65"/>
      <c r="Y269" s="61"/>
      <c r="Z269" s="29"/>
      <c r="AA269" s="5"/>
    </row>
    <row r="270" spans="1:27" s="12" customFormat="1" ht="14.25" customHeight="1">
      <c r="A270" s="60"/>
      <c r="B270" s="544"/>
      <c r="C270" s="518" t="s">
        <v>251</v>
      </c>
      <c r="D270" s="518"/>
      <c r="E270" s="518"/>
      <c r="F270" s="518"/>
      <c r="G270" s="63"/>
      <c r="H270" s="525">
        <v>100</v>
      </c>
      <c r="I270" s="515">
        <v>14.9</v>
      </c>
      <c r="J270" s="522">
        <v>14.9</v>
      </c>
      <c r="K270" s="522">
        <v>14.9</v>
      </c>
      <c r="L270" s="522">
        <v>14.9</v>
      </c>
      <c r="M270" s="522"/>
      <c r="N270" s="621"/>
      <c r="O270" s="536"/>
      <c r="P270" s="621"/>
      <c r="Q270" s="527"/>
      <c r="R270" s="621"/>
      <c r="S270" s="527"/>
      <c r="T270" s="621"/>
      <c r="U270" s="538"/>
      <c r="V270" s="625"/>
      <c r="W270" s="538"/>
      <c r="X270" s="65"/>
      <c r="Y270" s="61"/>
      <c r="Z270" s="29"/>
      <c r="AA270" s="5"/>
    </row>
    <row r="271" spans="1:27" s="12" customFormat="1" ht="14.25" customHeight="1">
      <c r="A271" s="60"/>
      <c r="B271" s="544"/>
      <c r="C271" s="511" t="s">
        <v>219</v>
      </c>
      <c r="D271" s="512"/>
      <c r="E271" s="512"/>
      <c r="F271" s="512"/>
      <c r="G271" s="63"/>
      <c r="H271" s="523">
        <v>19.100000000000001</v>
      </c>
      <c r="I271" s="515">
        <v>14.5</v>
      </c>
      <c r="J271" s="522">
        <v>14.5</v>
      </c>
      <c r="K271" s="522">
        <v>14.5</v>
      </c>
      <c r="L271" s="522">
        <v>14.5</v>
      </c>
      <c r="M271" s="522"/>
      <c r="N271" s="621"/>
      <c r="O271" s="534">
        <v>0.43350000000000005</v>
      </c>
      <c r="P271" s="621"/>
      <c r="Q271" s="531">
        <f>H271-1.96*O271</f>
        <v>18.250340000000001</v>
      </c>
      <c r="R271" s="622"/>
      <c r="S271" s="531">
        <f>H271+1.96*O271</f>
        <v>19.949660000000002</v>
      </c>
      <c r="T271" s="622"/>
      <c r="U271" s="531">
        <f>O271/H271*100</f>
        <v>2.2696335078534031</v>
      </c>
      <c r="V271" s="625"/>
      <c r="W271" s="538">
        <v>2.0672389127324751</v>
      </c>
      <c r="X271" s="65"/>
      <c r="Y271" s="61"/>
      <c r="Z271" s="489"/>
      <c r="AA271" s="5"/>
    </row>
    <row r="272" spans="1:27" s="12" customFormat="1" ht="14.25" customHeight="1">
      <c r="A272" s="60"/>
      <c r="B272" s="544"/>
      <c r="C272" s="511" t="s">
        <v>220</v>
      </c>
      <c r="D272" s="512"/>
      <c r="E272" s="512"/>
      <c r="F272" s="512"/>
      <c r="G272" s="63"/>
      <c r="H272" s="523">
        <v>4.7</v>
      </c>
      <c r="I272" s="515">
        <v>16.600000000000001</v>
      </c>
      <c r="J272" s="522">
        <v>16.600000000000001</v>
      </c>
      <c r="K272" s="522">
        <v>16.600000000000001</v>
      </c>
      <c r="L272" s="522">
        <v>16.600000000000001</v>
      </c>
      <c r="M272" s="522"/>
      <c r="N272" s="621"/>
      <c r="O272" s="534">
        <v>0.15570000000000001</v>
      </c>
      <c r="P272" s="621"/>
      <c r="Q272" s="531">
        <f t="shared" ref="Q272:Q282" si="42">H272-1.96*O272</f>
        <v>4.3948280000000004</v>
      </c>
      <c r="R272" s="622"/>
      <c r="S272" s="531">
        <f t="shared" ref="S272:S282" si="43">H272+1.96*O272</f>
        <v>5.005172</v>
      </c>
      <c r="T272" s="622"/>
      <c r="U272" s="531">
        <f t="shared" ref="U272:U282" si="44">O272/H272*100</f>
        <v>3.3127659574468087</v>
      </c>
      <c r="V272" s="625"/>
      <c r="W272" s="538">
        <v>1.5969230769230771</v>
      </c>
      <c r="X272" s="65"/>
      <c r="Y272" s="61"/>
      <c r="Z272" s="489"/>
      <c r="AA272" s="5"/>
    </row>
    <row r="273" spans="1:27" s="12" customFormat="1" ht="14.25" customHeight="1">
      <c r="A273" s="60"/>
      <c r="B273" s="544"/>
      <c r="C273" s="511" t="s">
        <v>221</v>
      </c>
      <c r="D273" s="512"/>
      <c r="E273" s="512"/>
      <c r="F273" s="512"/>
      <c r="G273" s="63"/>
      <c r="H273" s="523">
        <v>5.2</v>
      </c>
      <c r="I273" s="515">
        <v>15.4</v>
      </c>
      <c r="J273" s="522">
        <v>15.4</v>
      </c>
      <c r="K273" s="522">
        <v>15.4</v>
      </c>
      <c r="L273" s="522">
        <v>15.4</v>
      </c>
      <c r="M273" s="522"/>
      <c r="N273" s="621"/>
      <c r="O273" s="534">
        <v>0.1148</v>
      </c>
      <c r="P273" s="621"/>
      <c r="Q273" s="531">
        <f t="shared" si="42"/>
        <v>4.9749920000000003</v>
      </c>
      <c r="R273" s="622"/>
      <c r="S273" s="531">
        <f t="shared" si="43"/>
        <v>5.4250080000000001</v>
      </c>
      <c r="T273" s="622"/>
      <c r="U273" s="531">
        <f t="shared" si="44"/>
        <v>2.2076923076923078</v>
      </c>
      <c r="V273" s="625"/>
      <c r="W273" s="538">
        <v>1.0619796484736355</v>
      </c>
      <c r="X273" s="65"/>
      <c r="Y273" s="61"/>
      <c r="Z273" s="489"/>
      <c r="AA273" s="5"/>
    </row>
    <row r="274" spans="1:27" s="12" customFormat="1" ht="14.25" customHeight="1">
      <c r="A274" s="60"/>
      <c r="B274" s="544"/>
      <c r="C274" s="511" t="s">
        <v>222</v>
      </c>
      <c r="D274" s="512"/>
      <c r="E274" s="512"/>
      <c r="F274" s="512"/>
      <c r="G274" s="63"/>
      <c r="H274" s="523">
        <v>25.4</v>
      </c>
      <c r="I274" s="515">
        <v>15</v>
      </c>
      <c r="J274" s="522">
        <v>15</v>
      </c>
      <c r="K274" s="522">
        <v>15</v>
      </c>
      <c r="L274" s="522">
        <v>15</v>
      </c>
      <c r="M274" s="522"/>
      <c r="N274" s="621"/>
      <c r="O274" s="534">
        <v>0.32479999999999998</v>
      </c>
      <c r="P274" s="621"/>
      <c r="Q274" s="531">
        <f t="shared" si="42"/>
        <v>24.763392</v>
      </c>
      <c r="R274" s="622"/>
      <c r="S274" s="531">
        <f t="shared" si="43"/>
        <v>26.036607999999998</v>
      </c>
      <c r="T274" s="622"/>
      <c r="U274" s="531">
        <f t="shared" si="44"/>
        <v>1.278740157480315</v>
      </c>
      <c r="V274" s="625"/>
      <c r="W274" s="538">
        <v>1.4258121158911325</v>
      </c>
      <c r="X274" s="65"/>
      <c r="Y274" s="61"/>
      <c r="Z274" s="489"/>
      <c r="AA274" s="5"/>
    </row>
    <row r="275" spans="1:27" s="12" customFormat="1" ht="14.25" customHeight="1">
      <c r="A275" s="60"/>
      <c r="B275" s="544"/>
      <c r="C275" s="511" t="s">
        <v>223</v>
      </c>
      <c r="D275" s="512"/>
      <c r="E275" s="512"/>
      <c r="F275" s="512"/>
      <c r="G275" s="63"/>
      <c r="H275" s="523">
        <v>6.6</v>
      </c>
      <c r="I275" s="515">
        <v>15.5</v>
      </c>
      <c r="J275" s="522">
        <v>15.5</v>
      </c>
      <c r="K275" s="522">
        <v>15.5</v>
      </c>
      <c r="L275" s="522">
        <v>15.5</v>
      </c>
      <c r="M275" s="522"/>
      <c r="N275" s="621"/>
      <c r="O275" s="534">
        <v>0.16149999999999998</v>
      </c>
      <c r="P275" s="621"/>
      <c r="Q275" s="531">
        <f t="shared" si="42"/>
        <v>6.2834599999999998</v>
      </c>
      <c r="R275" s="622"/>
      <c r="S275" s="531">
        <f t="shared" si="43"/>
        <v>6.9165399999999995</v>
      </c>
      <c r="T275" s="622"/>
      <c r="U275" s="531">
        <f t="shared" si="44"/>
        <v>2.4469696969696968</v>
      </c>
      <c r="V275" s="625"/>
      <c r="W275" s="538">
        <v>1.0781041388518025</v>
      </c>
      <c r="X275" s="65"/>
      <c r="Y275" s="61"/>
      <c r="Z275" s="489"/>
      <c r="AA275" s="5"/>
    </row>
    <row r="276" spans="1:27" s="12" customFormat="1" ht="14.25" customHeight="1">
      <c r="A276" s="60"/>
      <c r="B276" s="544"/>
      <c r="C276" s="511" t="s">
        <v>224</v>
      </c>
      <c r="D276" s="512"/>
      <c r="E276" s="512"/>
      <c r="F276" s="512"/>
      <c r="G276" s="63"/>
      <c r="H276" s="523">
        <v>1.9</v>
      </c>
      <c r="I276" s="515">
        <v>15.3</v>
      </c>
      <c r="J276" s="522">
        <v>15.3</v>
      </c>
      <c r="K276" s="522">
        <v>15.3</v>
      </c>
      <c r="L276" s="522">
        <v>15.3</v>
      </c>
      <c r="M276" s="522"/>
      <c r="N276" s="621"/>
      <c r="O276" s="534">
        <v>8.2000000000000003E-2</v>
      </c>
      <c r="P276" s="621"/>
      <c r="Q276" s="531">
        <f t="shared" si="42"/>
        <v>1.7392799999999999</v>
      </c>
      <c r="R276" s="622"/>
      <c r="S276" s="531">
        <f t="shared" si="43"/>
        <v>2.0607199999999999</v>
      </c>
      <c r="T276" s="622"/>
      <c r="U276" s="531">
        <f t="shared" si="44"/>
        <v>4.3157894736842106</v>
      </c>
      <c r="V276" s="625"/>
      <c r="W276" s="538">
        <v>1.0567010309278351</v>
      </c>
      <c r="X276" s="65"/>
      <c r="Y276" s="61"/>
      <c r="Z276" s="489"/>
      <c r="AA276" s="5"/>
    </row>
    <row r="277" spans="1:27" s="12" customFormat="1" ht="14.25" customHeight="1">
      <c r="A277" s="60"/>
      <c r="B277" s="544"/>
      <c r="C277" s="511" t="s">
        <v>225</v>
      </c>
      <c r="D277" s="512"/>
      <c r="E277" s="512"/>
      <c r="F277" s="512"/>
      <c r="G277" s="63"/>
      <c r="H277" s="523">
        <v>17.899999999999999</v>
      </c>
      <c r="I277" s="515">
        <v>14.9</v>
      </c>
      <c r="J277" s="522">
        <v>14.9</v>
      </c>
      <c r="K277" s="522">
        <v>14.9</v>
      </c>
      <c r="L277" s="522">
        <v>14.9</v>
      </c>
      <c r="M277" s="522"/>
      <c r="N277" s="621"/>
      <c r="O277" s="534">
        <v>0.49269999999999997</v>
      </c>
      <c r="P277" s="621"/>
      <c r="Q277" s="531">
        <f t="shared" si="42"/>
        <v>16.934307999999998</v>
      </c>
      <c r="R277" s="622"/>
      <c r="S277" s="531">
        <f t="shared" si="43"/>
        <v>18.865691999999999</v>
      </c>
      <c r="T277" s="622"/>
      <c r="U277" s="531">
        <f t="shared" si="44"/>
        <v>2.7525139664804468</v>
      </c>
      <c r="V277" s="625"/>
      <c r="W277" s="538">
        <v>1.2058247674987763</v>
      </c>
      <c r="X277" s="65"/>
      <c r="Y277" s="61"/>
      <c r="Z277" s="489"/>
      <c r="AA277" s="5"/>
    </row>
    <row r="278" spans="1:27" s="12" customFormat="1" ht="14.25" customHeight="1">
      <c r="A278" s="60"/>
      <c r="B278" s="544"/>
      <c r="C278" s="511" t="s">
        <v>226</v>
      </c>
      <c r="D278" s="512"/>
      <c r="E278" s="512"/>
      <c r="F278" s="512"/>
      <c r="G278" s="63"/>
      <c r="H278" s="523">
        <v>4</v>
      </c>
      <c r="I278" s="515">
        <v>14.6</v>
      </c>
      <c r="J278" s="522">
        <v>14.6</v>
      </c>
      <c r="K278" s="522">
        <v>14.6</v>
      </c>
      <c r="L278" s="522">
        <v>14.6</v>
      </c>
      <c r="M278" s="522"/>
      <c r="N278" s="621"/>
      <c r="O278" s="534">
        <v>8.2900000000000001E-2</v>
      </c>
      <c r="P278" s="621"/>
      <c r="Q278" s="531">
        <f t="shared" si="42"/>
        <v>3.8375159999999999</v>
      </c>
      <c r="R278" s="622"/>
      <c r="S278" s="531">
        <f t="shared" si="43"/>
        <v>4.1624840000000001</v>
      </c>
      <c r="T278" s="622"/>
      <c r="U278" s="531">
        <f t="shared" si="44"/>
        <v>2.0725000000000002</v>
      </c>
      <c r="V278" s="625"/>
      <c r="W278" s="538">
        <v>1.0682989690721649</v>
      </c>
      <c r="X278" s="65"/>
      <c r="Y278" s="61"/>
      <c r="Z278" s="489"/>
      <c r="AA278" s="5"/>
    </row>
    <row r="279" spans="1:27" s="12" customFormat="1" ht="14.25" customHeight="1">
      <c r="A279" s="60"/>
      <c r="B279" s="544"/>
      <c r="C279" s="511" t="s">
        <v>227</v>
      </c>
      <c r="D279" s="512"/>
      <c r="E279" s="512"/>
      <c r="F279" s="512"/>
      <c r="G279" s="63"/>
      <c r="H279" s="523">
        <v>3.3</v>
      </c>
      <c r="I279" s="515">
        <v>16.8</v>
      </c>
      <c r="J279" s="522">
        <v>16.8</v>
      </c>
      <c r="K279" s="522">
        <v>16.8</v>
      </c>
      <c r="L279" s="522">
        <v>16.8</v>
      </c>
      <c r="M279" s="522"/>
      <c r="N279" s="621"/>
      <c r="O279" s="534">
        <v>0.12859999999999999</v>
      </c>
      <c r="P279" s="621"/>
      <c r="Q279" s="531">
        <f t="shared" si="42"/>
        <v>3.0479439999999998</v>
      </c>
      <c r="R279" s="622"/>
      <c r="S279" s="531">
        <f t="shared" si="43"/>
        <v>3.5520559999999999</v>
      </c>
      <c r="T279" s="622"/>
      <c r="U279" s="531">
        <f t="shared" si="44"/>
        <v>3.8969696969696965</v>
      </c>
      <c r="V279" s="625"/>
      <c r="W279" s="538">
        <v>1.1300527240773288</v>
      </c>
      <c r="X279" s="65"/>
      <c r="Y279" s="61"/>
      <c r="Z279" s="489"/>
      <c r="AA279" s="5"/>
    </row>
    <row r="280" spans="1:27" s="12" customFormat="1" ht="14.25" customHeight="1">
      <c r="A280" s="60"/>
      <c r="B280" s="544"/>
      <c r="C280" s="511" t="s">
        <v>228</v>
      </c>
      <c r="D280" s="512"/>
      <c r="E280" s="512"/>
      <c r="F280" s="512"/>
      <c r="G280" s="63"/>
      <c r="H280" s="523">
        <v>2.2000000000000002</v>
      </c>
      <c r="I280" s="515">
        <v>14</v>
      </c>
      <c r="J280" s="522">
        <v>14</v>
      </c>
      <c r="K280" s="522">
        <v>14</v>
      </c>
      <c r="L280" s="522">
        <v>14</v>
      </c>
      <c r="M280" s="522"/>
      <c r="N280" s="621"/>
      <c r="O280" s="534">
        <v>0.18890000000000001</v>
      </c>
      <c r="P280" s="621"/>
      <c r="Q280" s="531">
        <f t="shared" si="42"/>
        <v>1.8297560000000002</v>
      </c>
      <c r="R280" s="622"/>
      <c r="S280" s="531">
        <f t="shared" si="43"/>
        <v>2.5702440000000002</v>
      </c>
      <c r="T280" s="622"/>
      <c r="U280" s="531">
        <f t="shared" si="44"/>
        <v>8.586363636363636</v>
      </c>
      <c r="V280" s="625"/>
      <c r="W280" s="538">
        <v>1.5307941653160453</v>
      </c>
      <c r="X280" s="65"/>
      <c r="Y280" s="61"/>
      <c r="Z280" s="489"/>
      <c r="AA280" s="5"/>
    </row>
    <row r="281" spans="1:27" s="12" customFormat="1" ht="14.25" customHeight="1">
      <c r="A281" s="60"/>
      <c r="B281" s="544"/>
      <c r="C281" s="511" t="s">
        <v>229</v>
      </c>
      <c r="D281" s="512"/>
      <c r="E281" s="512"/>
      <c r="F281" s="512"/>
      <c r="G281" s="63"/>
      <c r="H281" s="523">
        <v>5.9</v>
      </c>
      <c r="I281" s="515">
        <v>15</v>
      </c>
      <c r="J281" s="522">
        <v>15</v>
      </c>
      <c r="K281" s="522">
        <v>15</v>
      </c>
      <c r="L281" s="522">
        <v>15</v>
      </c>
      <c r="M281" s="522"/>
      <c r="N281" s="621"/>
      <c r="O281" s="534">
        <v>0.1225</v>
      </c>
      <c r="P281" s="621"/>
      <c r="Q281" s="531">
        <f t="shared" si="42"/>
        <v>5.6599000000000004</v>
      </c>
      <c r="R281" s="622"/>
      <c r="S281" s="531">
        <f t="shared" si="43"/>
        <v>6.1401000000000003</v>
      </c>
      <c r="T281" s="622"/>
      <c r="U281" s="531">
        <f t="shared" si="44"/>
        <v>2.0762711864406778</v>
      </c>
      <c r="V281" s="625"/>
      <c r="W281" s="538">
        <v>1.0065735414954806</v>
      </c>
      <c r="X281" s="65"/>
      <c r="Y281" s="61"/>
      <c r="Z281" s="489"/>
      <c r="AA281" s="5"/>
    </row>
    <row r="282" spans="1:27" s="12" customFormat="1" ht="14.25" customHeight="1">
      <c r="A282" s="60"/>
      <c r="B282" s="544"/>
      <c r="C282" s="511" t="s">
        <v>230</v>
      </c>
      <c r="D282" s="512"/>
      <c r="E282" s="512"/>
      <c r="F282" s="512"/>
      <c r="G282" s="63"/>
      <c r="H282" s="523">
        <v>3.9</v>
      </c>
      <c r="I282" s="515">
        <v>13.4</v>
      </c>
      <c r="J282" s="522">
        <v>13.4</v>
      </c>
      <c r="K282" s="522">
        <v>13.4</v>
      </c>
      <c r="L282" s="522">
        <v>13.4</v>
      </c>
      <c r="M282" s="522"/>
      <c r="N282" s="621"/>
      <c r="O282" s="534">
        <v>0.15310000000000001</v>
      </c>
      <c r="P282" s="621"/>
      <c r="Q282" s="531">
        <f t="shared" si="42"/>
        <v>3.5999239999999997</v>
      </c>
      <c r="R282" s="622"/>
      <c r="S282" s="531">
        <f t="shared" si="43"/>
        <v>4.2000760000000001</v>
      </c>
      <c r="T282" s="622"/>
      <c r="U282" s="531">
        <f t="shared" si="44"/>
        <v>3.9256410256410259</v>
      </c>
      <c r="V282" s="625"/>
      <c r="W282" s="538">
        <v>1.0865862313697658</v>
      </c>
      <c r="X282" s="65"/>
      <c r="Y282" s="61"/>
      <c r="Z282" s="489"/>
    </row>
    <row r="283" spans="1:27" s="12" customFormat="1" ht="14.25" customHeight="1">
      <c r="A283" s="60"/>
      <c r="B283" s="544"/>
      <c r="C283" s="511"/>
      <c r="D283" s="512"/>
      <c r="E283" s="512"/>
      <c r="F283" s="512"/>
      <c r="G283" s="63"/>
      <c r="H283" s="523"/>
      <c r="I283" s="515"/>
      <c r="J283" s="522"/>
      <c r="K283" s="522"/>
      <c r="L283" s="522"/>
      <c r="M283" s="522"/>
      <c r="N283" s="621"/>
      <c r="O283" s="536"/>
      <c r="P283" s="621"/>
      <c r="Q283" s="524"/>
      <c r="R283" s="621"/>
      <c r="S283" s="524"/>
      <c r="T283" s="621"/>
      <c r="U283" s="539"/>
      <c r="V283" s="625"/>
      <c r="W283" s="538"/>
      <c r="X283" s="65"/>
      <c r="Y283" s="61"/>
      <c r="Z283" s="29"/>
    </row>
    <row r="284" spans="1:27" s="12" customFormat="1" ht="14.25" customHeight="1">
      <c r="A284" s="60"/>
      <c r="B284" s="544"/>
      <c r="C284" s="518" t="s">
        <v>252</v>
      </c>
      <c r="D284" s="518"/>
      <c r="E284" s="518"/>
      <c r="F284" s="518"/>
      <c r="G284" s="63"/>
      <c r="H284" s="525">
        <v>100</v>
      </c>
      <c r="I284" s="515"/>
      <c r="J284" s="522"/>
      <c r="K284" s="522">
        <v>14.9</v>
      </c>
      <c r="L284" s="522">
        <v>14.9</v>
      </c>
      <c r="M284" s="522"/>
      <c r="N284" s="621"/>
      <c r="O284" s="536"/>
      <c r="P284" s="621"/>
      <c r="Q284" s="527"/>
      <c r="R284" s="621"/>
      <c r="S284" s="527"/>
      <c r="T284" s="621"/>
      <c r="U284" s="538"/>
      <c r="V284" s="625"/>
      <c r="W284" s="538"/>
      <c r="X284" s="65"/>
      <c r="Y284" s="61"/>
      <c r="Z284" s="29"/>
      <c r="AA284" s="5"/>
    </row>
    <row r="285" spans="1:27" s="12" customFormat="1" ht="14.25" customHeight="1">
      <c r="A285" s="60"/>
      <c r="B285" s="544"/>
      <c r="C285" s="511" t="s">
        <v>219</v>
      </c>
      <c r="D285" s="512"/>
      <c r="E285" s="512"/>
      <c r="F285" s="512"/>
      <c r="G285" s="63"/>
      <c r="H285" s="523">
        <v>19.2</v>
      </c>
      <c r="I285" s="515"/>
      <c r="J285" s="522"/>
      <c r="K285" s="522">
        <v>14.5</v>
      </c>
      <c r="L285" s="522">
        <v>14.5</v>
      </c>
      <c r="M285" s="522"/>
      <c r="N285" s="621"/>
      <c r="O285" s="534">
        <v>0.3841</v>
      </c>
      <c r="P285" s="621"/>
      <c r="Q285" s="531">
        <f>H285-1.96*O285</f>
        <v>18.447164000000001</v>
      </c>
      <c r="R285" s="622"/>
      <c r="S285" s="531">
        <f>H285+1.96*O285</f>
        <v>19.952835999999998</v>
      </c>
      <c r="T285" s="622"/>
      <c r="U285" s="531">
        <f>O285/H285*100</f>
        <v>2.0005208333333333</v>
      </c>
      <c r="V285" s="625"/>
      <c r="W285" s="538">
        <v>1.4951342934994161</v>
      </c>
      <c r="X285" s="65"/>
      <c r="Y285" s="61"/>
      <c r="Z285" s="489"/>
      <c r="AA285" s="5"/>
    </row>
    <row r="286" spans="1:27" s="12" customFormat="1" ht="14.25" customHeight="1">
      <c r="A286" s="60"/>
      <c r="B286" s="544"/>
      <c r="C286" s="511" t="s">
        <v>220</v>
      </c>
      <c r="D286" s="512"/>
      <c r="E286" s="512"/>
      <c r="F286" s="512"/>
      <c r="G286" s="63"/>
      <c r="H286" s="523">
        <v>4.4000000000000004</v>
      </c>
      <c r="I286" s="515"/>
      <c r="J286" s="522"/>
      <c r="K286" s="522">
        <v>16.600000000000001</v>
      </c>
      <c r="L286" s="522">
        <v>16.600000000000001</v>
      </c>
      <c r="M286" s="522"/>
      <c r="N286" s="621"/>
      <c r="O286" s="534">
        <v>0.15590000000000001</v>
      </c>
      <c r="P286" s="621"/>
      <c r="Q286" s="531">
        <f t="shared" ref="Q286:Q296" si="45">H286-1.96*O286</f>
        <v>4.094436</v>
      </c>
      <c r="R286" s="622"/>
      <c r="S286" s="531">
        <f t="shared" ref="S286:S296" si="46">H286+1.96*O286</f>
        <v>4.7055640000000007</v>
      </c>
      <c r="T286" s="622"/>
      <c r="U286" s="531">
        <f t="shared" ref="U286:U296" si="47">O286/H286*100</f>
        <v>3.5431818181818184</v>
      </c>
      <c r="V286" s="625"/>
      <c r="W286" s="538">
        <v>1.385777777777778</v>
      </c>
      <c r="X286" s="65"/>
      <c r="Y286" s="61"/>
      <c r="Z286" s="489"/>
      <c r="AA286" s="5"/>
    </row>
    <row r="287" spans="1:27" s="12" customFormat="1" ht="14.25" customHeight="1">
      <c r="A287" s="60"/>
      <c r="B287" s="544"/>
      <c r="C287" s="511" t="s">
        <v>221</v>
      </c>
      <c r="D287" s="512"/>
      <c r="E287" s="512"/>
      <c r="F287" s="512"/>
      <c r="G287" s="63"/>
      <c r="H287" s="523">
        <v>5.4</v>
      </c>
      <c r="I287" s="515"/>
      <c r="J287" s="522"/>
      <c r="K287" s="522">
        <v>15.4</v>
      </c>
      <c r="L287" s="522">
        <v>15.4</v>
      </c>
      <c r="M287" s="522"/>
      <c r="N287" s="621"/>
      <c r="O287" s="534">
        <v>0.17700000000000002</v>
      </c>
      <c r="P287" s="621"/>
      <c r="Q287" s="531">
        <f t="shared" si="45"/>
        <v>5.0530800000000005</v>
      </c>
      <c r="R287" s="622"/>
      <c r="S287" s="531">
        <f t="shared" si="46"/>
        <v>5.7469200000000003</v>
      </c>
      <c r="T287" s="622"/>
      <c r="U287" s="531">
        <f t="shared" si="47"/>
        <v>3.2777777777777781</v>
      </c>
      <c r="V287" s="625"/>
      <c r="W287" s="538">
        <v>1.1598951507208388</v>
      </c>
      <c r="X287" s="65"/>
      <c r="Y287" s="61"/>
      <c r="Z287" s="489"/>
      <c r="AA287" s="5"/>
    </row>
    <row r="288" spans="1:27" s="12" customFormat="1" ht="14.25" customHeight="1">
      <c r="A288" s="60"/>
      <c r="B288" s="544"/>
      <c r="C288" s="511" t="s">
        <v>222</v>
      </c>
      <c r="D288" s="512"/>
      <c r="E288" s="512"/>
      <c r="F288" s="512"/>
      <c r="G288" s="63"/>
      <c r="H288" s="523">
        <v>24.8</v>
      </c>
      <c r="I288" s="515"/>
      <c r="J288" s="522"/>
      <c r="K288" s="522">
        <v>15</v>
      </c>
      <c r="L288" s="522">
        <v>15</v>
      </c>
      <c r="M288" s="522"/>
      <c r="N288" s="621"/>
      <c r="O288" s="534">
        <v>0.46290000000000003</v>
      </c>
      <c r="P288" s="621"/>
      <c r="Q288" s="531">
        <f t="shared" si="45"/>
        <v>23.892716</v>
      </c>
      <c r="R288" s="622"/>
      <c r="S288" s="531">
        <f t="shared" si="46"/>
        <v>25.707284000000001</v>
      </c>
      <c r="T288" s="622"/>
      <c r="U288" s="531">
        <f t="shared" si="47"/>
        <v>1.8665322580645163</v>
      </c>
      <c r="V288" s="625"/>
      <c r="W288" s="538">
        <v>1.2633733624454149</v>
      </c>
      <c r="X288" s="65"/>
      <c r="Y288" s="61"/>
      <c r="Z288" s="489"/>
      <c r="AA288" s="5"/>
    </row>
    <row r="289" spans="1:27" s="12" customFormat="1" ht="14.25" customHeight="1">
      <c r="A289" s="60"/>
      <c r="B289" s="544"/>
      <c r="C289" s="511" t="s">
        <v>223</v>
      </c>
      <c r="D289" s="512"/>
      <c r="E289" s="512"/>
      <c r="F289" s="512"/>
      <c r="G289" s="63"/>
      <c r="H289" s="523">
        <v>6.9</v>
      </c>
      <c r="I289" s="515"/>
      <c r="J289" s="522"/>
      <c r="K289" s="522">
        <v>15.5</v>
      </c>
      <c r="L289" s="522">
        <v>15.5</v>
      </c>
      <c r="M289" s="522"/>
      <c r="N289" s="621"/>
      <c r="O289" s="534">
        <v>0.20830000000000001</v>
      </c>
      <c r="P289" s="621"/>
      <c r="Q289" s="531">
        <f t="shared" si="45"/>
        <v>6.4917320000000007</v>
      </c>
      <c r="R289" s="622"/>
      <c r="S289" s="531">
        <f t="shared" si="46"/>
        <v>7.308268</v>
      </c>
      <c r="T289" s="622"/>
      <c r="U289" s="531">
        <f t="shared" si="47"/>
        <v>3.0188405797101447</v>
      </c>
      <c r="V289" s="625"/>
      <c r="W289" s="538">
        <v>1.1289972899728997</v>
      </c>
      <c r="X289" s="65"/>
      <c r="Y289" s="61"/>
      <c r="Z289" s="489"/>
      <c r="AA289" s="5"/>
    </row>
    <row r="290" spans="1:27" s="12" customFormat="1" ht="14.25" customHeight="1">
      <c r="A290" s="60"/>
      <c r="B290" s="544"/>
      <c r="C290" s="511" t="s">
        <v>224</v>
      </c>
      <c r="D290" s="512"/>
      <c r="E290" s="512"/>
      <c r="F290" s="512"/>
      <c r="G290" s="63"/>
      <c r="H290" s="523">
        <v>2</v>
      </c>
      <c r="I290" s="515"/>
      <c r="J290" s="522"/>
      <c r="K290" s="522">
        <v>15.3</v>
      </c>
      <c r="L290" s="522">
        <v>15.3</v>
      </c>
      <c r="M290" s="522"/>
      <c r="N290" s="621"/>
      <c r="O290" s="534">
        <v>8.3199999999999996E-2</v>
      </c>
      <c r="P290" s="621"/>
      <c r="Q290" s="531">
        <f t="shared" si="45"/>
        <v>1.8369279999999999</v>
      </c>
      <c r="R290" s="622"/>
      <c r="S290" s="531">
        <f t="shared" si="46"/>
        <v>2.1630720000000001</v>
      </c>
      <c r="T290" s="622"/>
      <c r="U290" s="531">
        <f t="shared" si="47"/>
        <v>4.16</v>
      </c>
      <c r="V290" s="625"/>
      <c r="W290" s="538">
        <v>1.0361145703611456</v>
      </c>
      <c r="X290" s="65"/>
      <c r="Y290" s="61"/>
      <c r="Z290" s="489"/>
      <c r="AA290" s="5"/>
    </row>
    <row r="291" spans="1:27" s="12" customFormat="1" ht="14.25" customHeight="1">
      <c r="A291" s="60"/>
      <c r="B291" s="544"/>
      <c r="C291" s="511" t="s">
        <v>225</v>
      </c>
      <c r="D291" s="512"/>
      <c r="E291" s="512"/>
      <c r="F291" s="512"/>
      <c r="G291" s="63"/>
      <c r="H291" s="523">
        <v>17.5</v>
      </c>
      <c r="I291" s="515"/>
      <c r="J291" s="522"/>
      <c r="K291" s="522">
        <v>14.9</v>
      </c>
      <c r="L291" s="522">
        <v>14.9</v>
      </c>
      <c r="M291" s="522"/>
      <c r="N291" s="621"/>
      <c r="O291" s="534">
        <v>0.63319999999999999</v>
      </c>
      <c r="P291" s="621"/>
      <c r="Q291" s="531">
        <f t="shared" si="45"/>
        <v>16.258928000000001</v>
      </c>
      <c r="R291" s="622"/>
      <c r="S291" s="531">
        <f t="shared" si="46"/>
        <v>18.741071999999999</v>
      </c>
      <c r="T291" s="622"/>
      <c r="U291" s="531">
        <f t="shared" si="47"/>
        <v>3.6182857142857143</v>
      </c>
      <c r="V291" s="625"/>
      <c r="W291" s="538">
        <v>1.2304702681694519</v>
      </c>
      <c r="X291" s="65"/>
      <c r="Y291" s="61"/>
      <c r="Z291" s="489"/>
      <c r="AA291" s="5"/>
    </row>
    <row r="292" spans="1:27" s="12" customFormat="1" ht="14.25" customHeight="1">
      <c r="A292" s="60"/>
      <c r="B292" s="544"/>
      <c r="C292" s="511" t="s">
        <v>226</v>
      </c>
      <c r="D292" s="512"/>
      <c r="E292" s="512"/>
      <c r="F292" s="512"/>
      <c r="G292" s="63"/>
      <c r="H292" s="523">
        <v>4.3</v>
      </c>
      <c r="I292" s="515"/>
      <c r="J292" s="522"/>
      <c r="K292" s="522">
        <v>14.6</v>
      </c>
      <c r="L292" s="522">
        <v>14.6</v>
      </c>
      <c r="M292" s="522"/>
      <c r="N292" s="621"/>
      <c r="O292" s="534">
        <v>0.1152</v>
      </c>
      <c r="P292" s="621"/>
      <c r="Q292" s="531">
        <f t="shared" si="45"/>
        <v>4.0742079999999996</v>
      </c>
      <c r="R292" s="622"/>
      <c r="S292" s="531">
        <f t="shared" si="46"/>
        <v>4.525792</v>
      </c>
      <c r="T292" s="622"/>
      <c r="U292" s="531">
        <f t="shared" si="47"/>
        <v>2.6790697674418604</v>
      </c>
      <c r="V292" s="625"/>
      <c r="W292" s="538">
        <v>0.94736842105263153</v>
      </c>
      <c r="X292" s="65"/>
      <c r="Y292" s="61"/>
      <c r="Z292" s="489"/>
      <c r="AA292" s="5"/>
    </row>
    <row r="293" spans="1:27" s="12" customFormat="1" ht="14.25" customHeight="1">
      <c r="A293" s="60"/>
      <c r="B293" s="544"/>
      <c r="C293" s="511" t="s">
        <v>227</v>
      </c>
      <c r="D293" s="512"/>
      <c r="E293" s="512"/>
      <c r="F293" s="512"/>
      <c r="G293" s="63"/>
      <c r="H293" s="523">
        <v>3.2</v>
      </c>
      <c r="I293" s="515"/>
      <c r="J293" s="522"/>
      <c r="K293" s="522">
        <v>16.8</v>
      </c>
      <c r="L293" s="522">
        <v>16.8</v>
      </c>
      <c r="M293" s="522"/>
      <c r="N293" s="621"/>
      <c r="O293" s="534">
        <v>0.16139999999999999</v>
      </c>
      <c r="P293" s="621"/>
      <c r="Q293" s="531">
        <f t="shared" si="45"/>
        <v>2.8836560000000002</v>
      </c>
      <c r="R293" s="622"/>
      <c r="S293" s="531">
        <f t="shared" si="46"/>
        <v>3.5163440000000001</v>
      </c>
      <c r="T293" s="622"/>
      <c r="U293" s="531">
        <f t="shared" si="47"/>
        <v>5.0437499999999993</v>
      </c>
      <c r="V293" s="625"/>
      <c r="W293" s="538">
        <v>1.23963133640553</v>
      </c>
      <c r="X293" s="65"/>
      <c r="Y293" s="61"/>
      <c r="Z293" s="489"/>
      <c r="AA293" s="5"/>
    </row>
    <row r="294" spans="1:27" s="12" customFormat="1" ht="14.25" customHeight="1">
      <c r="A294" s="60"/>
      <c r="B294" s="544"/>
      <c r="C294" s="511" t="s">
        <v>228</v>
      </c>
      <c r="D294" s="512"/>
      <c r="E294" s="512"/>
      <c r="F294" s="512"/>
      <c r="G294" s="63"/>
      <c r="H294" s="523">
        <v>2.1</v>
      </c>
      <c r="I294" s="515"/>
      <c r="J294" s="522"/>
      <c r="K294" s="522">
        <v>14</v>
      </c>
      <c r="L294" s="522">
        <v>14</v>
      </c>
      <c r="M294" s="522"/>
      <c r="N294" s="621"/>
      <c r="O294" s="534">
        <v>0.16159999999999999</v>
      </c>
      <c r="P294" s="621"/>
      <c r="Q294" s="531">
        <f t="shared" si="45"/>
        <v>1.7832640000000002</v>
      </c>
      <c r="R294" s="622"/>
      <c r="S294" s="531">
        <f t="shared" si="46"/>
        <v>2.4167360000000002</v>
      </c>
      <c r="T294" s="622"/>
      <c r="U294" s="531">
        <f t="shared" si="47"/>
        <v>7.6952380952380954</v>
      </c>
      <c r="V294" s="625"/>
      <c r="W294" s="538">
        <v>1.336641852770885</v>
      </c>
      <c r="X294" s="65"/>
      <c r="Y294" s="61"/>
      <c r="Z294" s="489"/>
      <c r="AA294" s="5"/>
    </row>
    <row r="295" spans="1:27" s="12" customFormat="1" ht="14.25" customHeight="1">
      <c r="A295" s="60"/>
      <c r="B295" s="544"/>
      <c r="C295" s="511" t="s">
        <v>229</v>
      </c>
      <c r="D295" s="512"/>
      <c r="E295" s="512"/>
      <c r="F295" s="512"/>
      <c r="G295" s="63"/>
      <c r="H295" s="523">
        <v>5.9</v>
      </c>
      <c r="I295" s="515"/>
      <c r="J295" s="522"/>
      <c r="K295" s="522">
        <v>15</v>
      </c>
      <c r="L295" s="522">
        <v>15</v>
      </c>
      <c r="M295" s="522"/>
      <c r="N295" s="621"/>
      <c r="O295" s="534">
        <v>0.13009999999999999</v>
      </c>
      <c r="P295" s="621"/>
      <c r="Q295" s="531">
        <f t="shared" si="45"/>
        <v>5.6450040000000001</v>
      </c>
      <c r="R295" s="622"/>
      <c r="S295" s="531">
        <f t="shared" si="46"/>
        <v>6.1549960000000006</v>
      </c>
      <c r="T295" s="622"/>
      <c r="U295" s="531">
        <f t="shared" si="47"/>
        <v>2.2050847457627114</v>
      </c>
      <c r="V295" s="625"/>
      <c r="W295" s="538">
        <v>1.1892138939670933</v>
      </c>
      <c r="X295" s="65"/>
      <c r="Y295" s="61"/>
      <c r="Z295" s="489"/>
      <c r="AA295" s="5"/>
    </row>
    <row r="296" spans="1:27" s="12" customFormat="1" ht="14.25" customHeight="1">
      <c r="A296" s="60"/>
      <c r="B296" s="544"/>
      <c r="C296" s="511" t="s">
        <v>230</v>
      </c>
      <c r="D296" s="512"/>
      <c r="E296" s="512"/>
      <c r="F296" s="512"/>
      <c r="G296" s="63"/>
      <c r="H296" s="523">
        <v>4.4000000000000004</v>
      </c>
      <c r="I296" s="515"/>
      <c r="J296" s="522"/>
      <c r="K296" s="522">
        <v>13.4</v>
      </c>
      <c r="L296" s="522">
        <v>13.4</v>
      </c>
      <c r="M296" s="522"/>
      <c r="N296" s="621"/>
      <c r="O296" s="534">
        <v>0.32429999999999998</v>
      </c>
      <c r="P296" s="621"/>
      <c r="Q296" s="531">
        <f t="shared" si="45"/>
        <v>3.7643720000000003</v>
      </c>
      <c r="R296" s="622"/>
      <c r="S296" s="531">
        <f t="shared" si="46"/>
        <v>5.035628</v>
      </c>
      <c r="T296" s="622"/>
      <c r="U296" s="531">
        <f t="shared" si="47"/>
        <v>7.3704545454545443</v>
      </c>
      <c r="V296" s="625"/>
      <c r="W296" s="538">
        <v>0.96345811051693397</v>
      </c>
      <c r="X296" s="65"/>
      <c r="Y296" s="61"/>
      <c r="Z296" s="489"/>
    </row>
    <row r="297" spans="1:27" s="12" customFormat="1" ht="14.25" customHeight="1">
      <c r="A297" s="60"/>
      <c r="B297" s="544"/>
      <c r="C297" s="511"/>
      <c r="D297" s="512"/>
      <c r="E297" s="512"/>
      <c r="F297" s="512"/>
      <c r="G297" s="63"/>
      <c r="H297" s="523"/>
      <c r="I297" s="515"/>
      <c r="J297" s="522"/>
      <c r="K297" s="522"/>
      <c r="L297" s="522"/>
      <c r="M297" s="522"/>
      <c r="N297" s="621"/>
      <c r="O297" s="536"/>
      <c r="P297" s="621"/>
      <c r="Q297" s="524"/>
      <c r="R297" s="621"/>
      <c r="S297" s="524"/>
      <c r="T297" s="621"/>
      <c r="U297" s="539"/>
      <c r="V297" s="625"/>
      <c r="W297" s="538"/>
      <c r="X297" s="65"/>
      <c r="Y297" s="61"/>
      <c r="Z297" s="29"/>
    </row>
    <row r="298" spans="1:27" s="12" customFormat="1" ht="14.25" customHeight="1">
      <c r="A298" s="60"/>
      <c r="B298" s="544"/>
      <c r="C298" s="518" t="s">
        <v>253</v>
      </c>
      <c r="D298" s="518"/>
      <c r="E298" s="518"/>
      <c r="F298" s="518"/>
      <c r="G298" s="63"/>
      <c r="H298" s="525">
        <v>100</v>
      </c>
      <c r="I298" s="515"/>
      <c r="J298" s="522"/>
      <c r="K298" s="522">
        <v>14.9</v>
      </c>
      <c r="L298" s="522">
        <v>14.9</v>
      </c>
      <c r="M298" s="522"/>
      <c r="N298" s="621"/>
      <c r="O298" s="536"/>
      <c r="P298" s="621"/>
      <c r="Q298" s="527"/>
      <c r="R298" s="621"/>
      <c r="S298" s="527"/>
      <c r="T298" s="621"/>
      <c r="U298" s="538"/>
      <c r="V298" s="625"/>
      <c r="W298" s="538"/>
      <c r="X298" s="65"/>
      <c r="Y298" s="61"/>
      <c r="Z298" s="29"/>
      <c r="AA298" s="5"/>
    </row>
    <row r="299" spans="1:27" s="12" customFormat="1" ht="14.25" customHeight="1">
      <c r="A299" s="60"/>
      <c r="B299" s="544"/>
      <c r="C299" s="511" t="s">
        <v>219</v>
      </c>
      <c r="D299" s="512"/>
      <c r="E299" s="512"/>
      <c r="F299" s="512"/>
      <c r="G299" s="63"/>
      <c r="H299" s="523">
        <v>18.3</v>
      </c>
      <c r="I299" s="515"/>
      <c r="J299" s="522"/>
      <c r="K299" s="522">
        <v>14.5</v>
      </c>
      <c r="L299" s="522">
        <v>14.5</v>
      </c>
      <c r="M299" s="522"/>
      <c r="N299" s="621"/>
      <c r="O299" s="534">
        <v>0.48320000000000002</v>
      </c>
      <c r="P299" s="621"/>
      <c r="Q299" s="531">
        <f>H299-1.96*O299</f>
        <v>17.352928000000002</v>
      </c>
      <c r="R299" s="622"/>
      <c r="S299" s="531">
        <f>H299+1.96*O299</f>
        <v>19.247071999999999</v>
      </c>
      <c r="T299" s="622"/>
      <c r="U299" s="531">
        <f>O299/H299*100</f>
        <v>2.6404371584699455</v>
      </c>
      <c r="V299" s="625"/>
      <c r="W299" s="538">
        <v>2.0008281573498965</v>
      </c>
      <c r="X299" s="65"/>
      <c r="Y299" s="61"/>
      <c r="Z299" s="489"/>
      <c r="AA299" s="5"/>
    </row>
    <row r="300" spans="1:27" s="12" customFormat="1" ht="14.25" customHeight="1">
      <c r="A300" s="60"/>
      <c r="B300" s="544"/>
      <c r="C300" s="511" t="s">
        <v>220</v>
      </c>
      <c r="D300" s="512"/>
      <c r="E300" s="512"/>
      <c r="F300" s="512"/>
      <c r="G300" s="63"/>
      <c r="H300" s="523">
        <v>4</v>
      </c>
      <c r="I300" s="515"/>
      <c r="J300" s="522"/>
      <c r="K300" s="522">
        <v>16.600000000000001</v>
      </c>
      <c r="L300" s="522">
        <v>16.600000000000001</v>
      </c>
      <c r="M300" s="522"/>
      <c r="N300" s="621"/>
      <c r="O300" s="534">
        <v>0.18359999999999999</v>
      </c>
      <c r="P300" s="621"/>
      <c r="Q300" s="531">
        <f t="shared" ref="Q300:Q310" si="48">H300-1.96*O300</f>
        <v>3.6401440000000003</v>
      </c>
      <c r="R300" s="622"/>
      <c r="S300" s="531">
        <f t="shared" ref="S300:S310" si="49">H300+1.96*O300</f>
        <v>4.3598559999999997</v>
      </c>
      <c r="T300" s="622"/>
      <c r="U300" s="531">
        <f t="shared" ref="U300:U310" si="50">O300/H300*100</f>
        <v>4.59</v>
      </c>
      <c r="V300" s="625"/>
      <c r="W300" s="538">
        <v>1.7912195121951218</v>
      </c>
      <c r="X300" s="65"/>
      <c r="Y300" s="61"/>
      <c r="Z300" s="489"/>
      <c r="AA300" s="5"/>
    </row>
    <row r="301" spans="1:27" s="12" customFormat="1" ht="14.25" customHeight="1">
      <c r="A301" s="60"/>
      <c r="B301" s="544"/>
      <c r="C301" s="511" t="s">
        <v>221</v>
      </c>
      <c r="D301" s="512"/>
      <c r="E301" s="512"/>
      <c r="F301" s="512"/>
      <c r="G301" s="63"/>
      <c r="H301" s="523">
        <v>5</v>
      </c>
      <c r="I301" s="515"/>
      <c r="J301" s="522"/>
      <c r="K301" s="522">
        <v>15.4</v>
      </c>
      <c r="L301" s="522">
        <v>15.4</v>
      </c>
      <c r="M301" s="522"/>
      <c r="N301" s="621"/>
      <c r="O301" s="534">
        <v>0.1351</v>
      </c>
      <c r="P301" s="621"/>
      <c r="Q301" s="531">
        <f t="shared" si="48"/>
        <v>4.7352040000000004</v>
      </c>
      <c r="R301" s="622"/>
      <c r="S301" s="531">
        <f t="shared" si="49"/>
        <v>5.2647959999999996</v>
      </c>
      <c r="T301" s="622"/>
      <c r="U301" s="531">
        <f t="shared" si="50"/>
        <v>2.702</v>
      </c>
      <c r="V301" s="625"/>
      <c r="W301" s="538">
        <v>1.1547008547008546</v>
      </c>
      <c r="X301" s="65"/>
      <c r="Y301" s="61"/>
      <c r="Z301" s="489"/>
      <c r="AA301" s="5"/>
    </row>
    <row r="302" spans="1:27" s="12" customFormat="1" ht="14.25" customHeight="1">
      <c r="A302" s="60"/>
      <c r="B302" s="544"/>
      <c r="C302" s="511" t="s">
        <v>222</v>
      </c>
      <c r="D302" s="512"/>
      <c r="E302" s="512"/>
      <c r="F302" s="512"/>
      <c r="G302" s="63"/>
      <c r="H302" s="523">
        <v>25</v>
      </c>
      <c r="I302" s="515"/>
      <c r="J302" s="522"/>
      <c r="K302" s="522">
        <v>15</v>
      </c>
      <c r="L302" s="522">
        <v>15</v>
      </c>
      <c r="M302" s="522"/>
      <c r="N302" s="621"/>
      <c r="O302" s="534">
        <v>0.3085</v>
      </c>
      <c r="P302" s="621"/>
      <c r="Q302" s="531">
        <f t="shared" si="48"/>
        <v>24.395340000000001</v>
      </c>
      <c r="R302" s="622"/>
      <c r="S302" s="531">
        <f t="shared" si="49"/>
        <v>25.604659999999999</v>
      </c>
      <c r="T302" s="622"/>
      <c r="U302" s="531">
        <f t="shared" si="50"/>
        <v>1.234</v>
      </c>
      <c r="V302" s="625"/>
      <c r="W302" s="538">
        <v>1.202729044834308</v>
      </c>
      <c r="X302" s="65"/>
      <c r="Y302" s="61"/>
      <c r="Z302" s="489"/>
      <c r="AA302" s="5"/>
    </row>
    <row r="303" spans="1:27" s="12" customFormat="1" ht="14.25" customHeight="1">
      <c r="A303" s="60"/>
      <c r="B303" s="544"/>
      <c r="C303" s="511" t="s">
        <v>223</v>
      </c>
      <c r="D303" s="512"/>
      <c r="E303" s="512"/>
      <c r="F303" s="512"/>
      <c r="G303" s="63"/>
      <c r="H303" s="523">
        <v>6.8</v>
      </c>
      <c r="I303" s="515"/>
      <c r="J303" s="522"/>
      <c r="K303" s="522">
        <v>15.5</v>
      </c>
      <c r="L303" s="522">
        <v>15.5</v>
      </c>
      <c r="M303" s="522"/>
      <c r="N303" s="621"/>
      <c r="O303" s="534">
        <v>0.2036</v>
      </c>
      <c r="P303" s="621"/>
      <c r="Q303" s="531">
        <f t="shared" si="48"/>
        <v>6.400944</v>
      </c>
      <c r="R303" s="622"/>
      <c r="S303" s="531">
        <f t="shared" si="49"/>
        <v>7.1990559999999997</v>
      </c>
      <c r="T303" s="622"/>
      <c r="U303" s="531">
        <f t="shared" si="50"/>
        <v>2.9941176470588236</v>
      </c>
      <c r="V303" s="625"/>
      <c r="W303" s="538">
        <v>1.1286031042128604</v>
      </c>
      <c r="X303" s="65"/>
      <c r="Y303" s="61"/>
      <c r="Z303" s="489"/>
      <c r="AA303" s="5"/>
    </row>
    <row r="304" spans="1:27" s="12" customFormat="1" ht="14.25" customHeight="1">
      <c r="A304" s="60"/>
      <c r="B304" s="544"/>
      <c r="C304" s="511" t="s">
        <v>224</v>
      </c>
      <c r="D304" s="512"/>
      <c r="E304" s="512"/>
      <c r="F304" s="512"/>
      <c r="G304" s="63"/>
      <c r="H304" s="523">
        <v>1.7</v>
      </c>
      <c r="I304" s="515"/>
      <c r="J304" s="522"/>
      <c r="K304" s="522">
        <v>15.3</v>
      </c>
      <c r="L304" s="522">
        <v>15.3</v>
      </c>
      <c r="M304" s="522"/>
      <c r="N304" s="621"/>
      <c r="O304" s="534">
        <v>8.6599999999999996E-2</v>
      </c>
      <c r="P304" s="621"/>
      <c r="Q304" s="531">
        <f t="shared" si="48"/>
        <v>1.5302639999999998</v>
      </c>
      <c r="R304" s="622"/>
      <c r="S304" s="531">
        <f t="shared" si="49"/>
        <v>1.8697360000000001</v>
      </c>
      <c r="T304" s="622"/>
      <c r="U304" s="531">
        <f t="shared" si="50"/>
        <v>5.0941176470588232</v>
      </c>
      <c r="V304" s="625"/>
      <c r="W304" s="538">
        <v>1.1455026455026454</v>
      </c>
      <c r="X304" s="65"/>
      <c r="Y304" s="61"/>
      <c r="Z304" s="489"/>
      <c r="AA304" s="5"/>
    </row>
    <row r="305" spans="1:27" s="12" customFormat="1" ht="14.25" customHeight="1">
      <c r="A305" s="60"/>
      <c r="B305" s="544"/>
      <c r="C305" s="511" t="s">
        <v>225</v>
      </c>
      <c r="D305" s="512"/>
      <c r="E305" s="512"/>
      <c r="F305" s="512"/>
      <c r="G305" s="63"/>
      <c r="H305" s="523">
        <v>19.2</v>
      </c>
      <c r="I305" s="515"/>
      <c r="J305" s="522"/>
      <c r="K305" s="522">
        <v>14.9</v>
      </c>
      <c r="L305" s="522">
        <v>14.9</v>
      </c>
      <c r="M305" s="522"/>
      <c r="N305" s="621"/>
      <c r="O305" s="534">
        <v>0.46639999999999998</v>
      </c>
      <c r="P305" s="621"/>
      <c r="Q305" s="531">
        <f t="shared" si="48"/>
        <v>18.285855999999999</v>
      </c>
      <c r="R305" s="622"/>
      <c r="S305" s="531">
        <f t="shared" si="49"/>
        <v>20.114144</v>
      </c>
      <c r="T305" s="622"/>
      <c r="U305" s="531">
        <f t="shared" si="50"/>
        <v>2.4291666666666667</v>
      </c>
      <c r="V305" s="625"/>
      <c r="W305" s="538">
        <v>0.95183673469387753</v>
      </c>
      <c r="X305" s="65"/>
      <c r="Y305" s="61"/>
      <c r="Z305" s="489"/>
      <c r="AA305" s="5"/>
    </row>
    <row r="306" spans="1:27" s="12" customFormat="1" ht="14.25" customHeight="1">
      <c r="A306" s="60"/>
      <c r="B306" s="544"/>
      <c r="C306" s="511" t="s">
        <v>226</v>
      </c>
      <c r="D306" s="512"/>
      <c r="E306" s="512"/>
      <c r="F306" s="512"/>
      <c r="G306" s="63"/>
      <c r="H306" s="523">
        <v>4</v>
      </c>
      <c r="I306" s="515"/>
      <c r="J306" s="522"/>
      <c r="K306" s="522">
        <v>14.6</v>
      </c>
      <c r="L306" s="522">
        <v>14.6</v>
      </c>
      <c r="M306" s="522"/>
      <c r="N306" s="621"/>
      <c r="O306" s="534">
        <v>0.10349999999999999</v>
      </c>
      <c r="P306" s="621"/>
      <c r="Q306" s="531">
        <f t="shared" si="48"/>
        <v>3.7971400000000002</v>
      </c>
      <c r="R306" s="622"/>
      <c r="S306" s="531">
        <f t="shared" si="49"/>
        <v>4.2028600000000003</v>
      </c>
      <c r="T306" s="622"/>
      <c r="U306" s="531">
        <f t="shared" si="50"/>
        <v>2.5874999999999999</v>
      </c>
      <c r="V306" s="625"/>
      <c r="W306" s="538">
        <v>1.1225596529284163</v>
      </c>
      <c r="X306" s="65"/>
      <c r="Y306" s="61"/>
      <c r="Z306" s="489"/>
      <c r="AA306" s="5"/>
    </row>
    <row r="307" spans="1:27" s="12" customFormat="1" ht="14.25" customHeight="1">
      <c r="A307" s="60"/>
      <c r="B307" s="544"/>
      <c r="C307" s="511" t="s">
        <v>227</v>
      </c>
      <c r="D307" s="512"/>
      <c r="E307" s="512"/>
      <c r="F307" s="512"/>
      <c r="G307" s="63"/>
      <c r="H307" s="523">
        <v>3.2</v>
      </c>
      <c r="I307" s="515"/>
      <c r="J307" s="522"/>
      <c r="K307" s="522">
        <v>16.8</v>
      </c>
      <c r="L307" s="522">
        <v>16.8</v>
      </c>
      <c r="M307" s="522"/>
      <c r="N307" s="621"/>
      <c r="O307" s="534">
        <v>0.1575</v>
      </c>
      <c r="P307" s="621"/>
      <c r="Q307" s="531">
        <f t="shared" si="48"/>
        <v>2.8913000000000002</v>
      </c>
      <c r="R307" s="622"/>
      <c r="S307" s="531">
        <f t="shared" si="49"/>
        <v>3.5087000000000002</v>
      </c>
      <c r="T307" s="622"/>
      <c r="U307" s="531">
        <f t="shared" si="50"/>
        <v>4.921875</v>
      </c>
      <c r="V307" s="625"/>
      <c r="W307" s="538">
        <v>1.1306532663316584</v>
      </c>
      <c r="X307" s="65"/>
      <c r="Y307" s="61"/>
      <c r="Z307" s="489"/>
      <c r="AA307" s="5"/>
    </row>
    <row r="308" spans="1:27" s="12" customFormat="1" ht="14.25" customHeight="1">
      <c r="A308" s="60"/>
      <c r="B308" s="544"/>
      <c r="C308" s="511" t="s">
        <v>228</v>
      </c>
      <c r="D308" s="512"/>
      <c r="E308" s="512"/>
      <c r="F308" s="512"/>
      <c r="G308" s="63"/>
      <c r="H308" s="523">
        <v>2.9</v>
      </c>
      <c r="I308" s="515"/>
      <c r="J308" s="522"/>
      <c r="K308" s="522">
        <v>14</v>
      </c>
      <c r="L308" s="522">
        <v>14</v>
      </c>
      <c r="M308" s="522"/>
      <c r="N308" s="621"/>
      <c r="O308" s="534">
        <v>0.26729999999999998</v>
      </c>
      <c r="P308" s="621"/>
      <c r="Q308" s="531">
        <f t="shared" si="48"/>
        <v>2.3760919999999999</v>
      </c>
      <c r="R308" s="622"/>
      <c r="S308" s="531">
        <f t="shared" si="49"/>
        <v>3.423908</v>
      </c>
      <c r="T308" s="622"/>
      <c r="U308" s="531">
        <f t="shared" si="50"/>
        <v>9.2172413793103445</v>
      </c>
      <c r="V308" s="625"/>
      <c r="W308" s="538">
        <v>1.5326834862385321</v>
      </c>
      <c r="X308" s="65"/>
      <c r="Y308" s="61"/>
      <c r="Z308" s="489"/>
      <c r="AA308" s="5"/>
    </row>
    <row r="309" spans="1:27" s="12" customFormat="1" ht="14.25" customHeight="1">
      <c r="A309" s="60"/>
      <c r="B309" s="544"/>
      <c r="C309" s="511" t="s">
        <v>229</v>
      </c>
      <c r="D309" s="512"/>
      <c r="E309" s="512"/>
      <c r="F309" s="512"/>
      <c r="G309" s="63"/>
      <c r="H309" s="523">
        <v>6.3</v>
      </c>
      <c r="I309" s="515"/>
      <c r="J309" s="522"/>
      <c r="K309" s="522">
        <v>15</v>
      </c>
      <c r="L309" s="522">
        <v>15</v>
      </c>
      <c r="M309" s="522"/>
      <c r="N309" s="621"/>
      <c r="O309" s="534">
        <v>0.15690000000000001</v>
      </c>
      <c r="P309" s="621"/>
      <c r="Q309" s="531">
        <f t="shared" si="48"/>
        <v>5.9924759999999999</v>
      </c>
      <c r="R309" s="622"/>
      <c r="S309" s="531">
        <f t="shared" si="49"/>
        <v>6.6075239999999997</v>
      </c>
      <c r="T309" s="622"/>
      <c r="U309" s="531">
        <f t="shared" si="50"/>
        <v>2.490476190476191</v>
      </c>
      <c r="V309" s="625"/>
      <c r="W309" s="538">
        <v>1.3631624674196352</v>
      </c>
      <c r="X309" s="65"/>
      <c r="Y309" s="61"/>
      <c r="Z309" s="489"/>
      <c r="AA309" s="5"/>
    </row>
    <row r="310" spans="1:27" s="12" customFormat="1" ht="14.25" customHeight="1">
      <c r="A310" s="60"/>
      <c r="B310" s="544"/>
      <c r="C310" s="511" t="s">
        <v>230</v>
      </c>
      <c r="D310" s="512"/>
      <c r="E310" s="512"/>
      <c r="F310" s="512"/>
      <c r="G310" s="63"/>
      <c r="H310" s="523">
        <v>3.7</v>
      </c>
      <c r="I310" s="515"/>
      <c r="J310" s="522"/>
      <c r="K310" s="522">
        <v>13.4</v>
      </c>
      <c r="L310" s="522">
        <v>13.4</v>
      </c>
      <c r="M310" s="522"/>
      <c r="N310" s="621"/>
      <c r="O310" s="534">
        <v>0.1585</v>
      </c>
      <c r="P310" s="621"/>
      <c r="Q310" s="531">
        <f t="shared" si="48"/>
        <v>3.3893400000000002</v>
      </c>
      <c r="R310" s="622"/>
      <c r="S310" s="531">
        <f t="shared" si="49"/>
        <v>4.0106600000000006</v>
      </c>
      <c r="T310" s="622"/>
      <c r="U310" s="531">
        <f t="shared" si="50"/>
        <v>4.2837837837837833</v>
      </c>
      <c r="V310" s="625"/>
      <c r="W310" s="538">
        <v>1.0833902939166096</v>
      </c>
      <c r="X310" s="65"/>
      <c r="Y310" s="61"/>
      <c r="Z310" s="489"/>
    </row>
    <row r="311" spans="1:27" s="12" customFormat="1" ht="14.25" customHeight="1">
      <c r="A311" s="60"/>
      <c r="B311" s="544"/>
      <c r="C311" s="511"/>
      <c r="D311" s="512"/>
      <c r="E311" s="512"/>
      <c r="F311" s="512"/>
      <c r="G311" s="63"/>
      <c r="H311" s="523"/>
      <c r="I311" s="515"/>
      <c r="J311" s="522"/>
      <c r="K311" s="522"/>
      <c r="L311" s="522"/>
      <c r="M311" s="522"/>
      <c r="N311" s="621"/>
      <c r="O311" s="536"/>
      <c r="P311" s="621"/>
      <c r="Q311" s="524"/>
      <c r="R311" s="621"/>
      <c r="S311" s="524"/>
      <c r="T311" s="621"/>
      <c r="U311" s="539"/>
      <c r="V311" s="625"/>
      <c r="W311" s="538"/>
      <c r="X311" s="65"/>
      <c r="Y311" s="61"/>
      <c r="Z311" s="29"/>
    </row>
    <row r="312" spans="1:27" s="12" customFormat="1" ht="14.25" customHeight="1">
      <c r="A312" s="60"/>
      <c r="B312" s="544"/>
      <c r="C312" s="518" t="s">
        <v>254</v>
      </c>
      <c r="D312" s="518"/>
      <c r="E312" s="518"/>
      <c r="F312" s="518"/>
      <c r="G312" s="63"/>
      <c r="H312" s="525">
        <v>100</v>
      </c>
      <c r="I312" s="515"/>
      <c r="J312" s="522"/>
      <c r="K312" s="522">
        <v>14.9</v>
      </c>
      <c r="L312" s="522">
        <v>14.9</v>
      </c>
      <c r="M312" s="522"/>
      <c r="N312" s="621"/>
      <c r="O312" s="536"/>
      <c r="P312" s="621"/>
      <c r="Q312" s="527"/>
      <c r="R312" s="621"/>
      <c r="S312" s="527"/>
      <c r="T312" s="621"/>
      <c r="U312" s="538"/>
      <c r="V312" s="625"/>
      <c r="W312" s="538"/>
      <c r="X312" s="65"/>
      <c r="Y312" s="61"/>
      <c r="Z312" s="29"/>
      <c r="AA312" s="5"/>
    </row>
    <row r="313" spans="1:27" s="12" customFormat="1" ht="14.25" customHeight="1">
      <c r="A313" s="60"/>
      <c r="B313" s="544"/>
      <c r="C313" s="511" t="s">
        <v>219</v>
      </c>
      <c r="D313" s="512"/>
      <c r="E313" s="512"/>
      <c r="F313" s="512"/>
      <c r="G313" s="63"/>
      <c r="H313" s="523">
        <v>20.8</v>
      </c>
      <c r="I313" s="515"/>
      <c r="J313" s="522"/>
      <c r="K313" s="522">
        <v>14.5</v>
      </c>
      <c r="L313" s="522">
        <v>14.5</v>
      </c>
      <c r="M313" s="522"/>
      <c r="N313" s="621"/>
      <c r="O313" s="534">
        <v>0.52890000000000004</v>
      </c>
      <c r="P313" s="621"/>
      <c r="Q313" s="531">
        <f>H313-1.96*O313</f>
        <v>19.763356000000002</v>
      </c>
      <c r="R313" s="622"/>
      <c r="S313" s="531">
        <f>H313+1.96*O313</f>
        <v>21.836644</v>
      </c>
      <c r="T313" s="622"/>
      <c r="U313" s="531">
        <f>O313/H313*100</f>
        <v>2.5427884615384615</v>
      </c>
      <c r="V313" s="625"/>
      <c r="W313" s="538">
        <v>1.8629799225079255</v>
      </c>
      <c r="X313" s="65"/>
      <c r="Y313" s="61"/>
      <c r="Z313" s="489"/>
      <c r="AA313" s="5"/>
    </row>
    <row r="314" spans="1:27" s="12" customFormat="1" ht="14.25" customHeight="1">
      <c r="A314" s="60"/>
      <c r="B314" s="544"/>
      <c r="C314" s="511" t="s">
        <v>220</v>
      </c>
      <c r="D314" s="512"/>
      <c r="E314" s="512"/>
      <c r="F314" s="512"/>
      <c r="G314" s="63"/>
      <c r="H314" s="523">
        <v>3.8</v>
      </c>
      <c r="I314" s="515"/>
      <c r="J314" s="522"/>
      <c r="K314" s="522">
        <v>16.600000000000001</v>
      </c>
      <c r="L314" s="522">
        <v>16.600000000000001</v>
      </c>
      <c r="M314" s="522"/>
      <c r="N314" s="621"/>
      <c r="O314" s="534">
        <v>0.14000000000000001</v>
      </c>
      <c r="P314" s="621"/>
      <c r="Q314" s="531">
        <f t="shared" ref="Q314:Q324" si="51">H314-1.96*O314</f>
        <v>3.5255999999999998</v>
      </c>
      <c r="R314" s="622"/>
      <c r="S314" s="531">
        <f t="shared" ref="S314:S324" si="52">H314+1.96*O314</f>
        <v>4.0743999999999998</v>
      </c>
      <c r="T314" s="622"/>
      <c r="U314" s="531">
        <f t="shared" ref="U314:U324" si="53">O314/H314*100</f>
        <v>3.6842105263157898</v>
      </c>
      <c r="V314" s="625"/>
      <c r="W314" s="538">
        <v>1.3422818791946307</v>
      </c>
      <c r="X314" s="65"/>
      <c r="Y314" s="61"/>
      <c r="Z314" s="489"/>
      <c r="AA314" s="5"/>
    </row>
    <row r="315" spans="1:27" s="12" customFormat="1" ht="14.25" customHeight="1">
      <c r="A315" s="60"/>
      <c r="B315" s="544"/>
      <c r="C315" s="511" t="s">
        <v>221</v>
      </c>
      <c r="D315" s="512"/>
      <c r="E315" s="512"/>
      <c r="F315" s="512"/>
      <c r="G315" s="63"/>
      <c r="H315" s="523">
        <v>5.4</v>
      </c>
      <c r="I315" s="515"/>
      <c r="J315" s="522"/>
      <c r="K315" s="522">
        <v>15.4</v>
      </c>
      <c r="L315" s="522">
        <v>15.4</v>
      </c>
      <c r="M315" s="522"/>
      <c r="N315" s="621"/>
      <c r="O315" s="534">
        <v>0.15920000000000001</v>
      </c>
      <c r="P315" s="621"/>
      <c r="Q315" s="531">
        <f t="shared" si="51"/>
        <v>5.087968</v>
      </c>
      <c r="R315" s="622"/>
      <c r="S315" s="531">
        <f t="shared" si="52"/>
        <v>5.7120320000000007</v>
      </c>
      <c r="T315" s="622"/>
      <c r="U315" s="531">
        <f t="shared" si="53"/>
        <v>2.9481481481481482</v>
      </c>
      <c r="V315" s="625"/>
      <c r="W315" s="538">
        <v>1.1731761238025056</v>
      </c>
      <c r="X315" s="65"/>
      <c r="Y315" s="61"/>
      <c r="Z315" s="489"/>
      <c r="AA315" s="5"/>
    </row>
    <row r="316" spans="1:27" s="12" customFormat="1" ht="14.25" customHeight="1">
      <c r="A316" s="60"/>
      <c r="B316" s="544"/>
      <c r="C316" s="511" t="s">
        <v>222</v>
      </c>
      <c r="D316" s="512"/>
      <c r="E316" s="512"/>
      <c r="F316" s="512"/>
      <c r="G316" s="63"/>
      <c r="H316" s="523">
        <v>23.3</v>
      </c>
      <c r="I316" s="515"/>
      <c r="J316" s="522"/>
      <c r="K316" s="522">
        <v>15</v>
      </c>
      <c r="L316" s="522">
        <v>15</v>
      </c>
      <c r="M316" s="522"/>
      <c r="N316" s="621"/>
      <c r="O316" s="534">
        <v>0.35</v>
      </c>
      <c r="P316" s="621"/>
      <c r="Q316" s="531">
        <f t="shared" si="51"/>
        <v>22.614000000000001</v>
      </c>
      <c r="R316" s="622"/>
      <c r="S316" s="531">
        <f t="shared" si="52"/>
        <v>23.986000000000001</v>
      </c>
      <c r="T316" s="622"/>
      <c r="U316" s="531">
        <f t="shared" si="53"/>
        <v>1.5021459227467808</v>
      </c>
      <c r="V316" s="625"/>
      <c r="W316" s="538">
        <v>1.2376237623762378</v>
      </c>
      <c r="X316" s="65"/>
      <c r="Y316" s="61"/>
      <c r="Z316" s="489"/>
      <c r="AA316" s="5"/>
    </row>
    <row r="317" spans="1:27" s="12" customFormat="1" ht="14.25" customHeight="1">
      <c r="A317" s="60"/>
      <c r="B317" s="544"/>
      <c r="C317" s="511" t="s">
        <v>223</v>
      </c>
      <c r="D317" s="512"/>
      <c r="E317" s="512"/>
      <c r="F317" s="512"/>
      <c r="G317" s="63"/>
      <c r="H317" s="523">
        <v>6.9</v>
      </c>
      <c r="I317" s="515"/>
      <c r="J317" s="522"/>
      <c r="K317" s="522">
        <v>15.5</v>
      </c>
      <c r="L317" s="522">
        <v>15.5</v>
      </c>
      <c r="M317" s="522"/>
      <c r="N317" s="621"/>
      <c r="O317" s="534">
        <v>0.21259999999999998</v>
      </c>
      <c r="P317" s="621"/>
      <c r="Q317" s="531">
        <f t="shared" si="51"/>
        <v>6.4833040000000004</v>
      </c>
      <c r="R317" s="622"/>
      <c r="S317" s="531">
        <f t="shared" si="52"/>
        <v>7.3166960000000003</v>
      </c>
      <c r="T317" s="622"/>
      <c r="U317" s="531">
        <f t="shared" si="53"/>
        <v>3.0811594202898545</v>
      </c>
      <c r="V317" s="625"/>
      <c r="W317" s="538">
        <v>1.1154249737670514</v>
      </c>
      <c r="X317" s="65"/>
      <c r="Y317" s="61"/>
      <c r="Z317" s="489"/>
      <c r="AA317" s="5"/>
    </row>
    <row r="318" spans="1:27" s="12" customFormat="1" ht="14.25" customHeight="1">
      <c r="A318" s="60"/>
      <c r="B318" s="544"/>
      <c r="C318" s="511" t="s">
        <v>224</v>
      </c>
      <c r="D318" s="512"/>
      <c r="E318" s="512"/>
      <c r="F318" s="512"/>
      <c r="G318" s="63"/>
      <c r="H318" s="523">
        <v>2</v>
      </c>
      <c r="I318" s="515"/>
      <c r="J318" s="522"/>
      <c r="K318" s="522">
        <v>15.3</v>
      </c>
      <c r="L318" s="522">
        <v>15.3</v>
      </c>
      <c r="M318" s="522"/>
      <c r="N318" s="621"/>
      <c r="O318" s="534">
        <v>0.13140000000000002</v>
      </c>
      <c r="P318" s="621"/>
      <c r="Q318" s="531">
        <f t="shared" si="51"/>
        <v>1.742456</v>
      </c>
      <c r="R318" s="622"/>
      <c r="S318" s="531">
        <f t="shared" si="52"/>
        <v>2.2575440000000002</v>
      </c>
      <c r="T318" s="622"/>
      <c r="U318" s="531">
        <f t="shared" si="53"/>
        <v>6.5700000000000012</v>
      </c>
      <c r="V318" s="625"/>
      <c r="W318" s="538">
        <v>1.1597528684907328</v>
      </c>
      <c r="X318" s="65"/>
      <c r="Y318" s="61"/>
      <c r="Z318" s="489"/>
      <c r="AA318" s="5"/>
    </row>
    <row r="319" spans="1:27" s="12" customFormat="1" ht="14.25" customHeight="1">
      <c r="A319" s="60"/>
      <c r="B319" s="544"/>
      <c r="C319" s="511" t="s">
        <v>225</v>
      </c>
      <c r="D319" s="512"/>
      <c r="E319" s="512"/>
      <c r="F319" s="512"/>
      <c r="G319" s="63"/>
      <c r="H319" s="523">
        <v>19.600000000000001</v>
      </c>
      <c r="I319" s="515"/>
      <c r="J319" s="522"/>
      <c r="K319" s="522">
        <v>14.9</v>
      </c>
      <c r="L319" s="522">
        <v>14.9</v>
      </c>
      <c r="M319" s="522"/>
      <c r="N319" s="621"/>
      <c r="O319" s="534">
        <v>0.84410000000000007</v>
      </c>
      <c r="P319" s="621"/>
      <c r="Q319" s="531">
        <f t="shared" si="51"/>
        <v>17.945564000000001</v>
      </c>
      <c r="R319" s="622"/>
      <c r="S319" s="531">
        <f t="shared" si="52"/>
        <v>21.254436000000002</v>
      </c>
      <c r="T319" s="622"/>
      <c r="U319" s="531">
        <f t="shared" si="53"/>
        <v>4.3066326530612242</v>
      </c>
      <c r="V319" s="625"/>
      <c r="W319" s="538">
        <v>1.2589112602535422</v>
      </c>
      <c r="X319" s="65"/>
      <c r="Y319" s="61"/>
      <c r="Z319" s="489"/>
      <c r="AA319" s="5"/>
    </row>
    <row r="320" spans="1:27" s="12" customFormat="1" ht="14.25" customHeight="1">
      <c r="A320" s="60"/>
      <c r="B320" s="544"/>
      <c r="C320" s="511" t="s">
        <v>226</v>
      </c>
      <c r="D320" s="512"/>
      <c r="E320" s="512"/>
      <c r="F320" s="512"/>
      <c r="G320" s="63"/>
      <c r="H320" s="523">
        <v>3.7</v>
      </c>
      <c r="I320" s="515"/>
      <c r="J320" s="522"/>
      <c r="K320" s="522">
        <v>14.6</v>
      </c>
      <c r="L320" s="522">
        <v>14.6</v>
      </c>
      <c r="M320" s="522"/>
      <c r="N320" s="621"/>
      <c r="O320" s="534">
        <v>8.6499999999999994E-2</v>
      </c>
      <c r="P320" s="621"/>
      <c r="Q320" s="531">
        <f t="shared" si="51"/>
        <v>3.5304600000000002</v>
      </c>
      <c r="R320" s="622"/>
      <c r="S320" s="531">
        <f t="shared" si="52"/>
        <v>3.8695400000000002</v>
      </c>
      <c r="T320" s="622"/>
      <c r="U320" s="531">
        <f t="shared" si="53"/>
        <v>2.3378378378378377</v>
      </c>
      <c r="V320" s="625"/>
      <c r="W320" s="538">
        <v>0.97740112994350281</v>
      </c>
      <c r="X320" s="65"/>
      <c r="Y320" s="61"/>
      <c r="Z320" s="489"/>
      <c r="AA320" s="5"/>
    </row>
    <row r="321" spans="1:27" s="12" customFormat="1" ht="14.25" customHeight="1">
      <c r="A321" s="60"/>
      <c r="B321" s="544"/>
      <c r="C321" s="511" t="s">
        <v>227</v>
      </c>
      <c r="D321" s="512"/>
      <c r="E321" s="512"/>
      <c r="F321" s="512"/>
      <c r="G321" s="63"/>
      <c r="H321" s="523">
        <v>2.7</v>
      </c>
      <c r="I321" s="515"/>
      <c r="J321" s="522"/>
      <c r="K321" s="522">
        <v>16.8</v>
      </c>
      <c r="L321" s="522">
        <v>16.8</v>
      </c>
      <c r="M321" s="522"/>
      <c r="N321" s="621"/>
      <c r="O321" s="534">
        <v>0.13150000000000001</v>
      </c>
      <c r="P321" s="621"/>
      <c r="Q321" s="531">
        <f t="shared" si="51"/>
        <v>2.4422600000000001</v>
      </c>
      <c r="R321" s="622"/>
      <c r="S321" s="531">
        <f t="shared" si="52"/>
        <v>2.9577400000000003</v>
      </c>
      <c r="T321" s="622"/>
      <c r="U321" s="531">
        <f t="shared" si="53"/>
        <v>4.8703703703703702</v>
      </c>
      <c r="V321" s="625"/>
      <c r="W321" s="538">
        <v>1.174107142857143</v>
      </c>
      <c r="X321" s="65"/>
      <c r="Y321" s="61"/>
      <c r="Z321" s="489"/>
      <c r="AA321" s="5"/>
    </row>
    <row r="322" spans="1:27" s="12" customFormat="1" ht="14.25" customHeight="1">
      <c r="A322" s="60"/>
      <c r="B322" s="544"/>
      <c r="C322" s="511" t="s">
        <v>228</v>
      </c>
      <c r="D322" s="512"/>
      <c r="E322" s="512"/>
      <c r="F322" s="512"/>
      <c r="G322" s="63"/>
      <c r="H322" s="523">
        <v>1.9</v>
      </c>
      <c r="I322" s="515"/>
      <c r="J322" s="522"/>
      <c r="K322" s="522">
        <v>14</v>
      </c>
      <c r="L322" s="522">
        <v>14</v>
      </c>
      <c r="M322" s="522"/>
      <c r="N322" s="621"/>
      <c r="O322" s="534">
        <v>0.1666</v>
      </c>
      <c r="P322" s="621"/>
      <c r="Q322" s="531">
        <f t="shared" si="51"/>
        <v>1.573464</v>
      </c>
      <c r="R322" s="622"/>
      <c r="S322" s="531">
        <f t="shared" si="52"/>
        <v>2.2265359999999998</v>
      </c>
      <c r="T322" s="622"/>
      <c r="U322" s="531">
        <f t="shared" si="53"/>
        <v>8.7684210526315791</v>
      </c>
      <c r="V322" s="625"/>
      <c r="W322" s="538">
        <v>1.5628517823639774</v>
      </c>
      <c r="X322" s="65"/>
      <c r="Y322" s="61"/>
      <c r="Z322" s="489"/>
      <c r="AA322" s="5"/>
    </row>
    <row r="323" spans="1:27" s="12" customFormat="1" ht="14.25" customHeight="1">
      <c r="A323" s="60"/>
      <c r="B323" s="544"/>
      <c r="C323" s="511" t="s">
        <v>229</v>
      </c>
      <c r="D323" s="512"/>
      <c r="E323" s="512"/>
      <c r="F323" s="512"/>
      <c r="G323" s="63"/>
      <c r="H323" s="523">
        <v>5.4</v>
      </c>
      <c r="I323" s="515"/>
      <c r="J323" s="522"/>
      <c r="K323" s="522">
        <v>15</v>
      </c>
      <c r="L323" s="522">
        <v>15</v>
      </c>
      <c r="M323" s="522"/>
      <c r="N323" s="621"/>
      <c r="O323" s="534">
        <v>0.1532</v>
      </c>
      <c r="P323" s="621"/>
      <c r="Q323" s="531">
        <f t="shared" si="51"/>
        <v>5.0997280000000007</v>
      </c>
      <c r="R323" s="622"/>
      <c r="S323" s="531">
        <f t="shared" si="52"/>
        <v>5.700272</v>
      </c>
      <c r="T323" s="622"/>
      <c r="U323" s="531">
        <f t="shared" si="53"/>
        <v>2.837037037037037</v>
      </c>
      <c r="V323" s="625"/>
      <c r="W323" s="538">
        <v>1.1632498101746394</v>
      </c>
      <c r="X323" s="65"/>
      <c r="Y323" s="61"/>
      <c r="Z323" s="489"/>
      <c r="AA323" s="5"/>
    </row>
    <row r="324" spans="1:27" s="12" customFormat="1" ht="14.25" customHeight="1">
      <c r="A324" s="60"/>
      <c r="B324" s="544"/>
      <c r="C324" s="511" t="s">
        <v>230</v>
      </c>
      <c r="D324" s="512"/>
      <c r="E324" s="512"/>
      <c r="F324" s="512"/>
      <c r="G324" s="63"/>
      <c r="H324" s="523">
        <v>4.4000000000000004</v>
      </c>
      <c r="I324" s="515"/>
      <c r="J324" s="522"/>
      <c r="K324" s="522">
        <v>13.4</v>
      </c>
      <c r="L324" s="522">
        <v>13.4</v>
      </c>
      <c r="M324" s="522"/>
      <c r="N324" s="621"/>
      <c r="O324" s="534">
        <v>0.24459999999999998</v>
      </c>
      <c r="P324" s="621"/>
      <c r="Q324" s="531">
        <f t="shared" si="51"/>
        <v>3.9205840000000003</v>
      </c>
      <c r="R324" s="622"/>
      <c r="S324" s="531">
        <f t="shared" si="52"/>
        <v>4.879416</v>
      </c>
      <c r="T324" s="622"/>
      <c r="U324" s="531">
        <f t="shared" si="53"/>
        <v>5.5590909090909078</v>
      </c>
      <c r="V324" s="625"/>
      <c r="W324" s="538">
        <v>1.2409944190766107</v>
      </c>
      <c r="X324" s="65"/>
      <c r="Y324" s="61"/>
      <c r="Z324" s="489"/>
    </row>
    <row r="325" spans="1:27" s="12" customFormat="1" ht="14.25" customHeight="1">
      <c r="A325" s="60"/>
      <c r="B325" s="544"/>
      <c r="C325" s="511"/>
      <c r="D325" s="512"/>
      <c r="E325" s="512"/>
      <c r="F325" s="512"/>
      <c r="G325" s="63"/>
      <c r="H325" s="523"/>
      <c r="I325" s="515"/>
      <c r="J325" s="522"/>
      <c r="K325" s="522"/>
      <c r="L325" s="522"/>
      <c r="M325" s="522"/>
      <c r="N325" s="621"/>
      <c r="O325" s="536"/>
      <c r="P325" s="621"/>
      <c r="Q325" s="524"/>
      <c r="R325" s="621"/>
      <c r="S325" s="524"/>
      <c r="T325" s="621"/>
      <c r="U325" s="539"/>
      <c r="V325" s="625"/>
      <c r="W325" s="538"/>
      <c r="X325" s="65"/>
      <c r="Y325" s="61"/>
      <c r="Z325" s="29"/>
    </row>
    <row r="326" spans="1:27" s="12" customFormat="1" ht="14.25" customHeight="1">
      <c r="A326" s="60"/>
      <c r="B326" s="544"/>
      <c r="C326" s="518" t="s">
        <v>255</v>
      </c>
      <c r="D326" s="518"/>
      <c r="E326" s="518"/>
      <c r="F326" s="518"/>
      <c r="G326" s="63"/>
      <c r="H326" s="525">
        <v>100</v>
      </c>
      <c r="I326" s="515"/>
      <c r="J326" s="522"/>
      <c r="K326" s="522">
        <v>14.9</v>
      </c>
      <c r="L326" s="522">
        <v>14.9</v>
      </c>
      <c r="M326" s="522"/>
      <c r="N326" s="621"/>
      <c r="O326" s="536"/>
      <c r="P326" s="621"/>
      <c r="Q326" s="527"/>
      <c r="R326" s="621"/>
      <c r="S326" s="527"/>
      <c r="T326" s="621"/>
      <c r="U326" s="538"/>
      <c r="V326" s="625"/>
      <c r="W326" s="538"/>
      <c r="X326" s="65"/>
      <c r="Y326" s="61"/>
      <c r="Z326" s="29"/>
      <c r="AA326" s="5"/>
    </row>
    <row r="327" spans="1:27" s="12" customFormat="1" ht="14.25" customHeight="1">
      <c r="A327" s="60"/>
      <c r="B327" s="544"/>
      <c r="C327" s="511" t="s">
        <v>219</v>
      </c>
      <c r="D327" s="512"/>
      <c r="E327" s="512"/>
      <c r="F327" s="512"/>
      <c r="G327" s="63"/>
      <c r="H327" s="523">
        <v>23.5</v>
      </c>
      <c r="I327" s="515"/>
      <c r="J327" s="522"/>
      <c r="K327" s="522">
        <v>14.5</v>
      </c>
      <c r="L327" s="522">
        <v>14.5</v>
      </c>
      <c r="M327" s="522"/>
      <c r="N327" s="621"/>
      <c r="O327" s="534">
        <v>0.70120000000000005</v>
      </c>
      <c r="P327" s="621"/>
      <c r="Q327" s="531">
        <f>H327-1.96*O327</f>
        <v>22.125647999999998</v>
      </c>
      <c r="R327" s="622"/>
      <c r="S327" s="531">
        <f>H327+1.96*O327</f>
        <v>24.874352000000002</v>
      </c>
      <c r="T327" s="622"/>
      <c r="U327" s="531">
        <f>O327/H327*100</f>
        <v>2.9838297872340429</v>
      </c>
      <c r="V327" s="625"/>
      <c r="W327" s="538">
        <v>1.7711543319019956</v>
      </c>
      <c r="X327" s="65"/>
      <c r="Y327" s="61"/>
      <c r="Z327" s="489"/>
      <c r="AA327" s="5"/>
    </row>
    <row r="328" spans="1:27" s="12" customFormat="1" ht="14.25" customHeight="1">
      <c r="A328" s="60"/>
      <c r="B328" s="544"/>
      <c r="C328" s="511" t="s">
        <v>220</v>
      </c>
      <c r="D328" s="512"/>
      <c r="E328" s="512"/>
      <c r="F328" s="512"/>
      <c r="G328" s="63"/>
      <c r="H328" s="523">
        <v>5.0999999999999996</v>
      </c>
      <c r="I328" s="515"/>
      <c r="J328" s="522"/>
      <c r="K328" s="522">
        <v>16.600000000000001</v>
      </c>
      <c r="L328" s="522">
        <v>16.600000000000001</v>
      </c>
      <c r="M328" s="522"/>
      <c r="N328" s="621"/>
      <c r="O328" s="534">
        <v>0.2515</v>
      </c>
      <c r="P328" s="621"/>
      <c r="Q328" s="531">
        <f t="shared" ref="Q328:Q338" si="54">H328-1.96*O328</f>
        <v>4.6070599999999997</v>
      </c>
      <c r="R328" s="622"/>
      <c r="S328" s="531">
        <f t="shared" ref="S328:S338" si="55">H328+1.96*O328</f>
        <v>5.5929399999999996</v>
      </c>
      <c r="T328" s="622"/>
      <c r="U328" s="531">
        <f t="shared" ref="U328:U338" si="56">O328/H328*100</f>
        <v>4.9313725490196081</v>
      </c>
      <c r="V328" s="625"/>
      <c r="W328" s="538">
        <v>1.2831632653061225</v>
      </c>
      <c r="X328" s="65"/>
      <c r="Y328" s="61"/>
      <c r="Z328" s="489"/>
      <c r="AA328" s="5"/>
    </row>
    <row r="329" spans="1:27" s="12" customFormat="1" ht="14.25" customHeight="1">
      <c r="A329" s="60"/>
      <c r="B329" s="544"/>
      <c r="C329" s="511" t="s">
        <v>221</v>
      </c>
      <c r="D329" s="512"/>
      <c r="E329" s="512"/>
      <c r="F329" s="512"/>
      <c r="G329" s="63"/>
      <c r="H329" s="523">
        <v>4.8</v>
      </c>
      <c r="I329" s="515"/>
      <c r="J329" s="522"/>
      <c r="K329" s="522">
        <v>15.4</v>
      </c>
      <c r="L329" s="522">
        <v>15.4</v>
      </c>
      <c r="M329" s="522"/>
      <c r="N329" s="621"/>
      <c r="O329" s="534">
        <v>0.19770000000000001</v>
      </c>
      <c r="P329" s="621"/>
      <c r="Q329" s="531">
        <f t="shared" si="54"/>
        <v>4.4125079999999999</v>
      </c>
      <c r="R329" s="622"/>
      <c r="S329" s="531">
        <f t="shared" si="55"/>
        <v>5.1874919999999998</v>
      </c>
      <c r="T329" s="622"/>
      <c r="U329" s="531">
        <f t="shared" si="56"/>
        <v>4.1187500000000004</v>
      </c>
      <c r="V329" s="625"/>
      <c r="W329" s="538">
        <v>1.1663716814159293</v>
      </c>
      <c r="X329" s="65"/>
      <c r="Y329" s="61"/>
      <c r="Z329" s="489"/>
      <c r="AA329" s="5"/>
    </row>
    <row r="330" spans="1:27" s="12" customFormat="1" ht="14.25" customHeight="1">
      <c r="A330" s="60"/>
      <c r="B330" s="544"/>
      <c r="C330" s="511" t="s">
        <v>222</v>
      </c>
      <c r="D330" s="512"/>
      <c r="E330" s="512"/>
      <c r="F330" s="512"/>
      <c r="G330" s="63"/>
      <c r="H330" s="523">
        <v>24.6</v>
      </c>
      <c r="I330" s="515"/>
      <c r="J330" s="522"/>
      <c r="K330" s="522">
        <v>15</v>
      </c>
      <c r="L330" s="522">
        <v>15</v>
      </c>
      <c r="M330" s="522"/>
      <c r="N330" s="621"/>
      <c r="O330" s="534">
        <v>0.42649999999999999</v>
      </c>
      <c r="P330" s="621"/>
      <c r="Q330" s="531">
        <f t="shared" si="54"/>
        <v>23.764060000000001</v>
      </c>
      <c r="R330" s="622"/>
      <c r="S330" s="531">
        <f t="shared" si="55"/>
        <v>25.435940000000002</v>
      </c>
      <c r="T330" s="622"/>
      <c r="U330" s="531">
        <f t="shared" si="56"/>
        <v>1.7337398373983737</v>
      </c>
      <c r="V330" s="625"/>
      <c r="W330" s="538">
        <v>1.1545749864645372</v>
      </c>
      <c r="X330" s="65"/>
      <c r="Y330" s="61"/>
      <c r="Z330" s="489"/>
      <c r="AA330" s="5"/>
    </row>
    <row r="331" spans="1:27" s="12" customFormat="1" ht="14.25" customHeight="1">
      <c r="A331" s="60"/>
      <c r="B331" s="544"/>
      <c r="C331" s="511" t="s">
        <v>223</v>
      </c>
      <c r="D331" s="512"/>
      <c r="E331" s="512"/>
      <c r="F331" s="512"/>
      <c r="G331" s="63"/>
      <c r="H331" s="523">
        <v>6.9</v>
      </c>
      <c r="I331" s="515"/>
      <c r="J331" s="522"/>
      <c r="K331" s="522">
        <v>15.5</v>
      </c>
      <c r="L331" s="522">
        <v>15.5</v>
      </c>
      <c r="M331" s="522"/>
      <c r="N331" s="621"/>
      <c r="O331" s="534">
        <v>0.26280000000000003</v>
      </c>
      <c r="P331" s="621"/>
      <c r="Q331" s="531">
        <f t="shared" si="54"/>
        <v>6.3849119999999999</v>
      </c>
      <c r="R331" s="622"/>
      <c r="S331" s="531">
        <f t="shared" si="55"/>
        <v>7.4150880000000008</v>
      </c>
      <c r="T331" s="622"/>
      <c r="U331" s="531">
        <f t="shared" si="56"/>
        <v>3.8086956521739137</v>
      </c>
      <c r="V331" s="625"/>
      <c r="W331" s="538">
        <v>0.96938399114717821</v>
      </c>
      <c r="X331" s="65"/>
      <c r="Y331" s="61"/>
      <c r="Z331" s="489"/>
      <c r="AA331" s="5"/>
    </row>
    <row r="332" spans="1:27" s="12" customFormat="1" ht="14.25" customHeight="1">
      <c r="A332" s="60"/>
      <c r="B332" s="544"/>
      <c r="C332" s="511" t="s">
        <v>224</v>
      </c>
      <c r="D332" s="512"/>
      <c r="E332" s="512"/>
      <c r="F332" s="512"/>
      <c r="G332" s="63"/>
      <c r="H332" s="523">
        <v>1.8</v>
      </c>
      <c r="I332" s="515"/>
      <c r="J332" s="522"/>
      <c r="K332" s="522">
        <v>15.3</v>
      </c>
      <c r="L332" s="522">
        <v>15.3</v>
      </c>
      <c r="M332" s="522"/>
      <c r="N332" s="621"/>
      <c r="O332" s="534">
        <v>0.15089999999999998</v>
      </c>
      <c r="P332" s="621"/>
      <c r="Q332" s="531">
        <f t="shared" si="54"/>
        <v>1.5042360000000001</v>
      </c>
      <c r="R332" s="622"/>
      <c r="S332" s="531">
        <f t="shared" si="55"/>
        <v>2.095764</v>
      </c>
      <c r="T332" s="622"/>
      <c r="U332" s="531">
        <f t="shared" si="56"/>
        <v>8.3833333333333311</v>
      </c>
      <c r="V332" s="625"/>
      <c r="W332" s="538">
        <v>1.3271767810026385</v>
      </c>
      <c r="X332" s="65"/>
      <c r="Y332" s="61"/>
      <c r="Z332" s="489"/>
      <c r="AA332" s="5"/>
    </row>
    <row r="333" spans="1:27" s="12" customFormat="1" ht="14.25" customHeight="1">
      <c r="A333" s="60"/>
      <c r="B333" s="544"/>
      <c r="C333" s="511" t="s">
        <v>225</v>
      </c>
      <c r="D333" s="512"/>
      <c r="E333" s="512"/>
      <c r="F333" s="512"/>
      <c r="G333" s="63"/>
      <c r="H333" s="523">
        <v>17.899999999999999</v>
      </c>
      <c r="I333" s="515"/>
      <c r="J333" s="522"/>
      <c r="K333" s="522">
        <v>14.9</v>
      </c>
      <c r="L333" s="522">
        <v>14.9</v>
      </c>
      <c r="M333" s="522"/>
      <c r="N333" s="621"/>
      <c r="O333" s="534">
        <v>0.77729999999999999</v>
      </c>
      <c r="P333" s="621"/>
      <c r="Q333" s="531">
        <f t="shared" si="54"/>
        <v>16.376491999999999</v>
      </c>
      <c r="R333" s="622"/>
      <c r="S333" s="531">
        <f t="shared" si="55"/>
        <v>19.423507999999998</v>
      </c>
      <c r="T333" s="622"/>
      <c r="U333" s="531">
        <f t="shared" si="56"/>
        <v>4.3424581005586598</v>
      </c>
      <c r="V333" s="625"/>
      <c r="W333" s="538">
        <v>1.118095512082854</v>
      </c>
      <c r="X333" s="65"/>
      <c r="Y333" s="61"/>
      <c r="Z333" s="489"/>
      <c r="AA333" s="5"/>
    </row>
    <row r="334" spans="1:27" s="12" customFormat="1" ht="14.25" customHeight="1">
      <c r="A334" s="60"/>
      <c r="B334" s="544"/>
      <c r="C334" s="511" t="s">
        <v>226</v>
      </c>
      <c r="D334" s="512"/>
      <c r="E334" s="512"/>
      <c r="F334" s="512"/>
      <c r="G334" s="63"/>
      <c r="H334" s="523">
        <v>3.6</v>
      </c>
      <c r="I334" s="515"/>
      <c r="J334" s="522"/>
      <c r="K334" s="522">
        <v>14.6</v>
      </c>
      <c r="L334" s="522">
        <v>14.6</v>
      </c>
      <c r="M334" s="522"/>
      <c r="N334" s="621"/>
      <c r="O334" s="534">
        <v>0.122</v>
      </c>
      <c r="P334" s="621"/>
      <c r="Q334" s="531">
        <f t="shared" si="54"/>
        <v>3.3608799999999999</v>
      </c>
      <c r="R334" s="622"/>
      <c r="S334" s="531">
        <f t="shared" si="55"/>
        <v>3.8391200000000003</v>
      </c>
      <c r="T334" s="622"/>
      <c r="U334" s="531">
        <f t="shared" si="56"/>
        <v>3.3888888888888884</v>
      </c>
      <c r="V334" s="625"/>
      <c r="W334" s="538">
        <v>1.0931899641577061</v>
      </c>
      <c r="X334" s="65"/>
      <c r="Y334" s="61"/>
      <c r="Z334" s="489"/>
      <c r="AA334" s="5"/>
    </row>
    <row r="335" spans="1:27" s="12" customFormat="1" ht="14.25" customHeight="1">
      <c r="A335" s="60"/>
      <c r="B335" s="544"/>
      <c r="C335" s="511" t="s">
        <v>227</v>
      </c>
      <c r="D335" s="512"/>
      <c r="E335" s="512"/>
      <c r="F335" s="512"/>
      <c r="G335" s="63"/>
      <c r="H335" s="523">
        <v>2.2999999999999998</v>
      </c>
      <c r="I335" s="515"/>
      <c r="J335" s="522"/>
      <c r="K335" s="522">
        <v>16.8</v>
      </c>
      <c r="L335" s="522">
        <v>16.8</v>
      </c>
      <c r="M335" s="522"/>
      <c r="N335" s="621"/>
      <c r="O335" s="534">
        <v>0.17899999999999999</v>
      </c>
      <c r="P335" s="621"/>
      <c r="Q335" s="531">
        <f t="shared" si="54"/>
        <v>1.9491599999999998</v>
      </c>
      <c r="R335" s="622"/>
      <c r="S335" s="531">
        <f t="shared" si="55"/>
        <v>2.6508399999999996</v>
      </c>
      <c r="T335" s="622"/>
      <c r="U335" s="531">
        <f t="shared" si="56"/>
        <v>7.7826086956521738</v>
      </c>
      <c r="V335" s="625"/>
      <c r="W335" s="538">
        <v>1.1533505154639174</v>
      </c>
      <c r="X335" s="65"/>
      <c r="Y335" s="61"/>
      <c r="Z335" s="489"/>
      <c r="AA335" s="5"/>
    </row>
    <row r="336" spans="1:27" s="12" customFormat="1" ht="14.25" customHeight="1">
      <c r="A336" s="60"/>
      <c r="B336" s="544"/>
      <c r="C336" s="511" t="s">
        <v>228</v>
      </c>
      <c r="D336" s="512"/>
      <c r="E336" s="512"/>
      <c r="F336" s="512"/>
      <c r="G336" s="63"/>
      <c r="H336" s="523">
        <v>1.7</v>
      </c>
      <c r="I336" s="515"/>
      <c r="J336" s="522"/>
      <c r="K336" s="522">
        <v>14</v>
      </c>
      <c r="L336" s="522">
        <v>14</v>
      </c>
      <c r="M336" s="522"/>
      <c r="N336" s="621"/>
      <c r="O336" s="534">
        <v>0.21879999999999999</v>
      </c>
      <c r="P336" s="621"/>
      <c r="Q336" s="531">
        <f t="shared" si="54"/>
        <v>1.2711519999999998</v>
      </c>
      <c r="R336" s="622"/>
      <c r="S336" s="531">
        <f t="shared" si="55"/>
        <v>2.1288480000000001</v>
      </c>
      <c r="T336" s="622"/>
      <c r="U336" s="531">
        <f t="shared" si="56"/>
        <v>12.870588235294116</v>
      </c>
      <c r="V336" s="625"/>
      <c r="W336" s="538">
        <v>1.5786435786435784</v>
      </c>
      <c r="X336" s="65"/>
      <c r="Y336" s="61"/>
      <c r="Z336" s="489"/>
      <c r="AA336" s="5"/>
    </row>
    <row r="337" spans="1:27" s="12" customFormat="1" ht="14.25" customHeight="1">
      <c r="A337" s="60"/>
      <c r="B337" s="544"/>
      <c r="C337" s="511" t="s">
        <v>229</v>
      </c>
      <c r="D337" s="512"/>
      <c r="E337" s="512"/>
      <c r="F337" s="512"/>
      <c r="G337" s="63"/>
      <c r="H337" s="523">
        <v>4.3</v>
      </c>
      <c r="I337" s="515"/>
      <c r="J337" s="522"/>
      <c r="K337" s="522">
        <v>15</v>
      </c>
      <c r="L337" s="522">
        <v>15</v>
      </c>
      <c r="M337" s="522"/>
      <c r="N337" s="621"/>
      <c r="O337" s="534">
        <v>0.20339999999999997</v>
      </c>
      <c r="P337" s="621"/>
      <c r="Q337" s="531">
        <f t="shared" si="54"/>
        <v>3.9013359999999997</v>
      </c>
      <c r="R337" s="622"/>
      <c r="S337" s="531">
        <f t="shared" si="55"/>
        <v>4.698664</v>
      </c>
      <c r="T337" s="622"/>
      <c r="U337" s="531">
        <f t="shared" si="56"/>
        <v>4.7302325581395337</v>
      </c>
      <c r="V337" s="625"/>
      <c r="W337" s="538">
        <v>1.5258814703675918</v>
      </c>
      <c r="X337" s="65"/>
      <c r="Y337" s="61"/>
      <c r="Z337" s="489"/>
      <c r="AA337" s="5"/>
    </row>
    <row r="338" spans="1:27" s="12" customFormat="1" ht="14.25" customHeight="1">
      <c r="A338" s="60"/>
      <c r="B338" s="544"/>
      <c r="C338" s="511" t="s">
        <v>230</v>
      </c>
      <c r="D338" s="512"/>
      <c r="E338" s="512"/>
      <c r="F338" s="512"/>
      <c r="G338" s="63"/>
      <c r="H338" s="523">
        <v>3.3</v>
      </c>
      <c r="I338" s="515"/>
      <c r="J338" s="522"/>
      <c r="K338" s="522">
        <v>13.4</v>
      </c>
      <c r="L338" s="522">
        <v>13.4</v>
      </c>
      <c r="M338" s="522"/>
      <c r="N338" s="621"/>
      <c r="O338" s="534">
        <v>0.26929999999999998</v>
      </c>
      <c r="P338" s="621"/>
      <c r="Q338" s="531">
        <f t="shared" si="54"/>
        <v>2.7721719999999999</v>
      </c>
      <c r="R338" s="622"/>
      <c r="S338" s="531">
        <f t="shared" si="55"/>
        <v>3.8278279999999998</v>
      </c>
      <c r="T338" s="622"/>
      <c r="U338" s="531">
        <f t="shared" si="56"/>
        <v>8.1606060606060602</v>
      </c>
      <c r="V338" s="625"/>
      <c r="W338" s="538">
        <v>1.0105065666041277</v>
      </c>
      <c r="X338" s="65"/>
      <c r="Y338" s="61"/>
      <c r="Z338" s="489"/>
    </row>
    <row r="339" spans="1:27" s="12" customFormat="1" ht="14.25" customHeight="1">
      <c r="A339" s="60"/>
      <c r="B339" s="544"/>
      <c r="C339" s="511"/>
      <c r="D339" s="512"/>
      <c r="E339" s="512"/>
      <c r="F339" s="512"/>
      <c r="G339" s="63"/>
      <c r="H339" s="523"/>
      <c r="I339" s="515"/>
      <c r="J339" s="522"/>
      <c r="K339" s="522"/>
      <c r="L339" s="522"/>
      <c r="M339" s="522"/>
      <c r="N339" s="621"/>
      <c r="O339" s="536"/>
      <c r="P339" s="621"/>
      <c r="Q339" s="524"/>
      <c r="R339" s="621"/>
      <c r="S339" s="524"/>
      <c r="T339" s="621"/>
      <c r="U339" s="539"/>
      <c r="V339" s="625"/>
      <c r="W339" s="538"/>
      <c r="X339" s="65"/>
      <c r="Y339" s="61"/>
      <c r="Z339" s="29"/>
    </row>
    <row r="340" spans="1:27" s="12" customFormat="1" ht="14.25" customHeight="1">
      <c r="A340" s="60"/>
      <c r="B340" s="544"/>
      <c r="C340" s="518" t="s">
        <v>256</v>
      </c>
      <c r="D340" s="518"/>
      <c r="E340" s="518"/>
      <c r="F340" s="518"/>
      <c r="G340" s="63"/>
      <c r="H340" s="525">
        <v>100</v>
      </c>
      <c r="I340" s="515"/>
      <c r="J340" s="522"/>
      <c r="K340" s="522">
        <v>14.9</v>
      </c>
      <c r="L340" s="522">
        <v>14.9</v>
      </c>
      <c r="M340" s="522"/>
      <c r="N340" s="621"/>
      <c r="O340" s="536"/>
      <c r="P340" s="621"/>
      <c r="Q340" s="527"/>
      <c r="R340" s="621"/>
      <c r="S340" s="527"/>
      <c r="T340" s="621"/>
      <c r="U340" s="538"/>
      <c r="V340" s="625"/>
      <c r="W340" s="538"/>
      <c r="X340" s="65"/>
      <c r="Y340" s="61"/>
      <c r="Z340" s="29"/>
      <c r="AA340" s="5"/>
    </row>
    <row r="341" spans="1:27" s="12" customFormat="1" ht="14.25" customHeight="1">
      <c r="A341" s="60"/>
      <c r="B341" s="544"/>
      <c r="C341" s="511" t="s">
        <v>219</v>
      </c>
      <c r="D341" s="512"/>
      <c r="E341" s="512"/>
      <c r="F341" s="512"/>
      <c r="G341" s="63"/>
      <c r="H341" s="523">
        <v>24.5</v>
      </c>
      <c r="I341" s="515"/>
      <c r="J341" s="522"/>
      <c r="K341" s="522">
        <v>14.5</v>
      </c>
      <c r="L341" s="522">
        <v>14.5</v>
      </c>
      <c r="M341" s="522"/>
      <c r="N341" s="621"/>
      <c r="O341" s="534">
        <v>0.6695000000000001</v>
      </c>
      <c r="P341" s="621"/>
      <c r="Q341" s="531">
        <f>H341-1.96*O341</f>
        <v>23.18778</v>
      </c>
      <c r="R341" s="622"/>
      <c r="S341" s="531">
        <f>H341+1.96*O341</f>
        <v>25.81222</v>
      </c>
      <c r="T341" s="622"/>
      <c r="U341" s="531">
        <f>O341/H341*100</f>
        <v>2.7326530612244904</v>
      </c>
      <c r="V341" s="625"/>
      <c r="W341" s="538">
        <v>1.5177964180457948</v>
      </c>
      <c r="X341" s="65"/>
      <c r="Y341" s="61"/>
      <c r="Z341" s="489"/>
      <c r="AA341" s="5"/>
    </row>
    <row r="342" spans="1:27" s="12" customFormat="1" ht="14.25" customHeight="1">
      <c r="A342" s="60"/>
      <c r="B342" s="544"/>
      <c r="C342" s="511" t="s">
        <v>220</v>
      </c>
      <c r="D342" s="512"/>
      <c r="E342" s="512"/>
      <c r="F342" s="512"/>
      <c r="G342" s="63"/>
      <c r="H342" s="523">
        <v>4.2</v>
      </c>
      <c r="I342" s="515"/>
      <c r="J342" s="522"/>
      <c r="K342" s="522">
        <v>16.600000000000001</v>
      </c>
      <c r="L342" s="522">
        <v>16.600000000000001</v>
      </c>
      <c r="M342" s="522"/>
      <c r="N342" s="621"/>
      <c r="O342" s="534">
        <v>0.17849999999999999</v>
      </c>
      <c r="P342" s="621"/>
      <c r="Q342" s="531">
        <f t="shared" ref="Q342:Q352" si="57">H342-1.96*O342</f>
        <v>3.8501400000000001</v>
      </c>
      <c r="R342" s="622"/>
      <c r="S342" s="531">
        <f t="shared" ref="S342:S352" si="58">H342+1.96*O342</f>
        <v>4.5498599999999998</v>
      </c>
      <c r="T342" s="622"/>
      <c r="U342" s="531">
        <f t="shared" ref="U342:U352" si="59">O342/H342*100</f>
        <v>4.25</v>
      </c>
      <c r="V342" s="625"/>
      <c r="W342" s="538">
        <v>1.2060810810810811</v>
      </c>
      <c r="X342" s="65"/>
      <c r="Y342" s="61"/>
      <c r="Z342" s="489"/>
      <c r="AA342" s="5"/>
    </row>
    <row r="343" spans="1:27" s="12" customFormat="1" ht="14.25" customHeight="1">
      <c r="A343" s="60"/>
      <c r="B343" s="544"/>
      <c r="C343" s="511" t="s">
        <v>221</v>
      </c>
      <c r="D343" s="512"/>
      <c r="E343" s="512"/>
      <c r="F343" s="512"/>
      <c r="G343" s="63"/>
      <c r="H343" s="523">
        <v>4.7</v>
      </c>
      <c r="I343" s="515"/>
      <c r="J343" s="522"/>
      <c r="K343" s="522">
        <v>15.4</v>
      </c>
      <c r="L343" s="522">
        <v>15.4</v>
      </c>
      <c r="M343" s="522"/>
      <c r="N343" s="621"/>
      <c r="O343" s="534">
        <v>0.1706</v>
      </c>
      <c r="P343" s="621"/>
      <c r="Q343" s="531">
        <f t="shared" si="57"/>
        <v>4.3656240000000004</v>
      </c>
      <c r="R343" s="622"/>
      <c r="S343" s="531">
        <f t="shared" si="58"/>
        <v>5.034376</v>
      </c>
      <c r="T343" s="622"/>
      <c r="U343" s="531">
        <f t="shared" si="59"/>
        <v>3.6297872340425528</v>
      </c>
      <c r="V343" s="625"/>
      <c r="W343" s="538">
        <v>0.98442008078476639</v>
      </c>
      <c r="X343" s="65"/>
      <c r="Y343" s="61"/>
      <c r="Z343" s="489"/>
      <c r="AA343" s="5"/>
    </row>
    <row r="344" spans="1:27" s="12" customFormat="1" ht="14.25" customHeight="1">
      <c r="A344" s="60"/>
      <c r="B344" s="544"/>
      <c r="C344" s="511" t="s">
        <v>222</v>
      </c>
      <c r="D344" s="512"/>
      <c r="E344" s="512"/>
      <c r="F344" s="512"/>
      <c r="G344" s="63"/>
      <c r="H344" s="523">
        <v>24.2</v>
      </c>
      <c r="I344" s="515"/>
      <c r="J344" s="522"/>
      <c r="K344" s="522">
        <v>15</v>
      </c>
      <c r="L344" s="522">
        <v>15</v>
      </c>
      <c r="M344" s="522"/>
      <c r="N344" s="621"/>
      <c r="O344" s="534">
        <v>0.48450000000000004</v>
      </c>
      <c r="P344" s="621"/>
      <c r="Q344" s="531">
        <f t="shared" si="57"/>
        <v>23.25038</v>
      </c>
      <c r="R344" s="622"/>
      <c r="S344" s="531">
        <f t="shared" si="58"/>
        <v>25.149619999999999</v>
      </c>
      <c r="T344" s="622"/>
      <c r="U344" s="531">
        <f t="shared" si="59"/>
        <v>2.0020661157024793</v>
      </c>
      <c r="V344" s="625"/>
      <c r="W344" s="538">
        <v>1.3432215137233159</v>
      </c>
      <c r="X344" s="65"/>
      <c r="Y344" s="61"/>
      <c r="Z344" s="489"/>
      <c r="AA344" s="5"/>
    </row>
    <row r="345" spans="1:27" s="12" customFormat="1" ht="14.25" customHeight="1">
      <c r="A345" s="60"/>
      <c r="B345" s="544"/>
      <c r="C345" s="511" t="s">
        <v>223</v>
      </c>
      <c r="D345" s="512"/>
      <c r="E345" s="512"/>
      <c r="F345" s="512"/>
      <c r="G345" s="63"/>
      <c r="H345" s="523">
        <v>7.2</v>
      </c>
      <c r="I345" s="515"/>
      <c r="J345" s="522"/>
      <c r="K345" s="522">
        <v>15.5</v>
      </c>
      <c r="L345" s="522">
        <v>15.5</v>
      </c>
      <c r="M345" s="522"/>
      <c r="N345" s="621"/>
      <c r="O345" s="534">
        <v>0.2414</v>
      </c>
      <c r="P345" s="621"/>
      <c r="Q345" s="531">
        <f t="shared" si="57"/>
        <v>6.7268559999999997</v>
      </c>
      <c r="R345" s="622"/>
      <c r="S345" s="531">
        <f t="shared" si="58"/>
        <v>7.6731440000000006</v>
      </c>
      <c r="T345" s="622"/>
      <c r="U345" s="531">
        <f t="shared" si="59"/>
        <v>3.3527777777777774</v>
      </c>
      <c r="V345" s="625"/>
      <c r="W345" s="538">
        <v>1.0676691729323309</v>
      </c>
      <c r="X345" s="65"/>
      <c r="Y345" s="61"/>
      <c r="Z345" s="489"/>
      <c r="AA345" s="5"/>
    </row>
    <row r="346" spans="1:27" s="12" customFormat="1" ht="14.25" customHeight="1">
      <c r="A346" s="60"/>
      <c r="B346" s="544"/>
      <c r="C346" s="511" t="s">
        <v>224</v>
      </c>
      <c r="D346" s="512"/>
      <c r="E346" s="512"/>
      <c r="F346" s="512"/>
      <c r="G346" s="63"/>
      <c r="H346" s="523">
        <v>1.8</v>
      </c>
      <c r="I346" s="515"/>
      <c r="J346" s="522"/>
      <c r="K346" s="522">
        <v>15.3</v>
      </c>
      <c r="L346" s="522">
        <v>15.3</v>
      </c>
      <c r="M346" s="522"/>
      <c r="N346" s="621"/>
      <c r="O346" s="534">
        <v>0.10050000000000001</v>
      </c>
      <c r="P346" s="621"/>
      <c r="Q346" s="531">
        <f t="shared" si="57"/>
        <v>1.6030200000000001</v>
      </c>
      <c r="R346" s="622"/>
      <c r="S346" s="531">
        <f t="shared" si="58"/>
        <v>1.99698</v>
      </c>
      <c r="T346" s="622"/>
      <c r="U346" s="531">
        <f t="shared" si="59"/>
        <v>5.583333333333333</v>
      </c>
      <c r="V346" s="625"/>
      <c r="W346" s="538">
        <v>1.0725720384204909</v>
      </c>
      <c r="X346" s="65"/>
      <c r="Y346" s="61"/>
      <c r="Z346" s="489"/>
      <c r="AA346" s="5"/>
    </row>
    <row r="347" spans="1:27" s="12" customFormat="1" ht="14.25" customHeight="1">
      <c r="A347" s="60"/>
      <c r="B347" s="544"/>
      <c r="C347" s="511" t="s">
        <v>225</v>
      </c>
      <c r="D347" s="512"/>
      <c r="E347" s="512"/>
      <c r="F347" s="512"/>
      <c r="G347" s="63"/>
      <c r="H347" s="523">
        <v>16.7</v>
      </c>
      <c r="I347" s="515"/>
      <c r="J347" s="522"/>
      <c r="K347" s="522">
        <v>14.9</v>
      </c>
      <c r="L347" s="522">
        <v>14.9</v>
      </c>
      <c r="M347" s="522"/>
      <c r="N347" s="621"/>
      <c r="O347" s="534">
        <v>0.68780000000000008</v>
      </c>
      <c r="P347" s="621"/>
      <c r="Q347" s="531">
        <f t="shared" si="57"/>
        <v>15.351911999999999</v>
      </c>
      <c r="R347" s="622"/>
      <c r="S347" s="531">
        <f t="shared" si="58"/>
        <v>18.048088</v>
      </c>
      <c r="T347" s="622"/>
      <c r="U347" s="531">
        <f t="shared" si="59"/>
        <v>4.1185628742514977</v>
      </c>
      <c r="V347" s="625"/>
      <c r="W347" s="538">
        <v>1.0534538214121612</v>
      </c>
      <c r="X347" s="65"/>
      <c r="Y347" s="61"/>
      <c r="Z347" s="489"/>
      <c r="AA347" s="5"/>
    </row>
    <row r="348" spans="1:27" s="12" customFormat="1" ht="14.25" customHeight="1">
      <c r="A348" s="60"/>
      <c r="B348" s="544"/>
      <c r="C348" s="511" t="s">
        <v>226</v>
      </c>
      <c r="D348" s="512"/>
      <c r="E348" s="512"/>
      <c r="F348" s="512"/>
      <c r="G348" s="63"/>
      <c r="H348" s="523">
        <v>3.8</v>
      </c>
      <c r="I348" s="515"/>
      <c r="J348" s="522"/>
      <c r="K348" s="522">
        <v>14.6</v>
      </c>
      <c r="L348" s="522">
        <v>14.6</v>
      </c>
      <c r="M348" s="522"/>
      <c r="N348" s="621"/>
      <c r="O348" s="534">
        <v>0.10070000000000001</v>
      </c>
      <c r="P348" s="621"/>
      <c r="Q348" s="531">
        <f t="shared" si="57"/>
        <v>3.6026279999999997</v>
      </c>
      <c r="R348" s="622"/>
      <c r="S348" s="531">
        <f t="shared" si="58"/>
        <v>3.9973719999999999</v>
      </c>
      <c r="T348" s="622"/>
      <c r="U348" s="531">
        <f t="shared" si="59"/>
        <v>2.6500000000000004</v>
      </c>
      <c r="V348" s="625"/>
      <c r="W348" s="538">
        <v>0.97483059051306875</v>
      </c>
      <c r="X348" s="65"/>
      <c r="Y348" s="61"/>
      <c r="Z348" s="489"/>
      <c r="AA348" s="5"/>
    </row>
    <row r="349" spans="1:27" s="12" customFormat="1" ht="14.25" customHeight="1">
      <c r="A349" s="60"/>
      <c r="B349" s="544"/>
      <c r="C349" s="511" t="s">
        <v>227</v>
      </c>
      <c r="D349" s="512"/>
      <c r="E349" s="512"/>
      <c r="F349" s="512"/>
      <c r="G349" s="63"/>
      <c r="H349" s="523">
        <v>2.7</v>
      </c>
      <c r="I349" s="515"/>
      <c r="J349" s="522"/>
      <c r="K349" s="522">
        <v>16.8</v>
      </c>
      <c r="L349" s="522">
        <v>16.8</v>
      </c>
      <c r="M349" s="522"/>
      <c r="N349" s="621"/>
      <c r="O349" s="534">
        <v>0.25439999999999996</v>
      </c>
      <c r="P349" s="621"/>
      <c r="Q349" s="531">
        <f t="shared" si="57"/>
        <v>2.2013760000000002</v>
      </c>
      <c r="R349" s="622"/>
      <c r="S349" s="531">
        <f t="shared" si="58"/>
        <v>3.1986240000000001</v>
      </c>
      <c r="T349" s="622"/>
      <c r="U349" s="531">
        <f t="shared" si="59"/>
        <v>9.4222222222222207</v>
      </c>
      <c r="V349" s="625"/>
      <c r="W349" s="538">
        <v>0.99491591709034022</v>
      </c>
      <c r="X349" s="65"/>
      <c r="Y349" s="61"/>
      <c r="Z349" s="489"/>
      <c r="AA349" s="5"/>
    </row>
    <row r="350" spans="1:27" s="12" customFormat="1" ht="14.25" customHeight="1">
      <c r="A350" s="60"/>
      <c r="B350" s="544"/>
      <c r="C350" s="511" t="s">
        <v>228</v>
      </c>
      <c r="D350" s="512"/>
      <c r="E350" s="512"/>
      <c r="F350" s="512"/>
      <c r="G350" s="63"/>
      <c r="H350" s="523">
        <v>1.7</v>
      </c>
      <c r="I350" s="515"/>
      <c r="J350" s="522"/>
      <c r="K350" s="522">
        <v>14</v>
      </c>
      <c r="L350" s="522">
        <v>14</v>
      </c>
      <c r="M350" s="522"/>
      <c r="N350" s="621"/>
      <c r="O350" s="534">
        <v>0.18690000000000001</v>
      </c>
      <c r="P350" s="621"/>
      <c r="Q350" s="531">
        <f t="shared" si="57"/>
        <v>1.3336759999999999</v>
      </c>
      <c r="R350" s="622"/>
      <c r="S350" s="531">
        <f t="shared" si="58"/>
        <v>2.0663239999999998</v>
      </c>
      <c r="T350" s="622"/>
      <c r="U350" s="531">
        <f t="shared" si="59"/>
        <v>10.994117647058825</v>
      </c>
      <c r="V350" s="625"/>
      <c r="W350" s="538">
        <v>1.2943213296398892</v>
      </c>
      <c r="X350" s="65"/>
      <c r="Y350" s="61"/>
      <c r="Z350" s="489"/>
      <c r="AA350" s="5"/>
    </row>
    <row r="351" spans="1:27" s="12" customFormat="1" ht="14.25" customHeight="1">
      <c r="A351" s="60"/>
      <c r="B351" s="544"/>
      <c r="C351" s="511" t="s">
        <v>229</v>
      </c>
      <c r="D351" s="512"/>
      <c r="E351" s="512"/>
      <c r="F351" s="512"/>
      <c r="G351" s="63"/>
      <c r="H351" s="523">
        <v>4</v>
      </c>
      <c r="I351" s="515"/>
      <c r="J351" s="522"/>
      <c r="K351" s="522">
        <v>15</v>
      </c>
      <c r="L351" s="522">
        <v>15</v>
      </c>
      <c r="M351" s="522"/>
      <c r="N351" s="621"/>
      <c r="O351" s="534">
        <v>0.16570000000000001</v>
      </c>
      <c r="P351" s="621"/>
      <c r="Q351" s="531">
        <f t="shared" si="57"/>
        <v>3.6752280000000002</v>
      </c>
      <c r="R351" s="622"/>
      <c r="S351" s="531">
        <f t="shared" si="58"/>
        <v>4.3247720000000003</v>
      </c>
      <c r="T351" s="622"/>
      <c r="U351" s="531">
        <f t="shared" si="59"/>
        <v>4.1425000000000001</v>
      </c>
      <c r="V351" s="625"/>
      <c r="W351" s="538">
        <v>1.3341384863123993</v>
      </c>
      <c r="X351" s="65"/>
      <c r="Y351" s="61"/>
      <c r="Z351" s="489"/>
      <c r="AA351" s="5"/>
    </row>
    <row r="352" spans="1:27" s="12" customFormat="1" ht="14.25" customHeight="1">
      <c r="A352" s="60"/>
      <c r="B352" s="544"/>
      <c r="C352" s="511" t="s">
        <v>230</v>
      </c>
      <c r="D352" s="512"/>
      <c r="E352" s="512"/>
      <c r="F352" s="512"/>
      <c r="G352" s="63"/>
      <c r="H352" s="523">
        <v>4.5</v>
      </c>
      <c r="I352" s="515"/>
      <c r="J352" s="522"/>
      <c r="K352" s="522">
        <v>13.4</v>
      </c>
      <c r="L352" s="522">
        <v>13.4</v>
      </c>
      <c r="M352" s="522"/>
      <c r="N352" s="621"/>
      <c r="O352" s="534">
        <v>0.3407</v>
      </c>
      <c r="P352" s="621"/>
      <c r="Q352" s="531">
        <f t="shared" si="57"/>
        <v>3.8322279999999997</v>
      </c>
      <c r="R352" s="622"/>
      <c r="S352" s="531">
        <f t="shared" si="58"/>
        <v>5.1677720000000003</v>
      </c>
      <c r="T352" s="622"/>
      <c r="U352" s="531">
        <f t="shared" si="59"/>
        <v>7.5711111111111116</v>
      </c>
      <c r="V352" s="625"/>
      <c r="W352" s="538">
        <v>1.0626949469744229</v>
      </c>
      <c r="X352" s="65"/>
      <c r="Y352" s="61"/>
      <c r="Z352" s="489"/>
    </row>
    <row r="353" spans="1:27" s="12" customFormat="1" ht="14.25" customHeight="1">
      <c r="A353" s="60"/>
      <c r="B353" s="544"/>
      <c r="C353" s="511"/>
      <c r="D353" s="512"/>
      <c r="E353" s="512"/>
      <c r="F353" s="512"/>
      <c r="G353" s="63"/>
      <c r="H353" s="523"/>
      <c r="I353" s="515"/>
      <c r="J353" s="522"/>
      <c r="K353" s="522"/>
      <c r="L353" s="522"/>
      <c r="M353" s="522"/>
      <c r="N353" s="621"/>
      <c r="O353" s="536"/>
      <c r="P353" s="621"/>
      <c r="Q353" s="524"/>
      <c r="R353" s="621"/>
      <c r="S353" s="524"/>
      <c r="T353" s="621"/>
      <c r="U353" s="539"/>
      <c r="V353" s="625"/>
      <c r="W353" s="538"/>
      <c r="X353" s="65"/>
      <c r="Y353" s="61"/>
      <c r="Z353" s="29"/>
    </row>
    <row r="354" spans="1:27" s="12" customFormat="1" ht="14.25" customHeight="1">
      <c r="A354" s="60"/>
      <c r="B354" s="544"/>
      <c r="C354" s="518" t="s">
        <v>257</v>
      </c>
      <c r="D354" s="518"/>
      <c r="E354" s="518"/>
      <c r="F354" s="518"/>
      <c r="G354" s="63"/>
      <c r="H354" s="525">
        <v>100</v>
      </c>
      <c r="I354" s="515"/>
      <c r="J354" s="522"/>
      <c r="K354" s="522">
        <v>14.9</v>
      </c>
      <c r="L354" s="522">
        <v>14.9</v>
      </c>
      <c r="M354" s="522"/>
      <c r="N354" s="621"/>
      <c r="O354" s="536"/>
      <c r="P354" s="621"/>
      <c r="Q354" s="527"/>
      <c r="R354" s="621"/>
      <c r="S354" s="527"/>
      <c r="T354" s="621"/>
      <c r="U354" s="538"/>
      <c r="V354" s="625"/>
      <c r="W354" s="538"/>
      <c r="X354" s="65"/>
      <c r="Y354" s="61"/>
      <c r="Z354" s="29"/>
      <c r="AA354" s="5"/>
    </row>
    <row r="355" spans="1:27" s="12" customFormat="1" ht="14.25" customHeight="1">
      <c r="A355" s="60"/>
      <c r="B355" s="544"/>
      <c r="C355" s="511" t="s">
        <v>219</v>
      </c>
      <c r="D355" s="512"/>
      <c r="E355" s="512"/>
      <c r="F355" s="512"/>
      <c r="G355" s="63"/>
      <c r="H355" s="523">
        <v>24.6</v>
      </c>
      <c r="I355" s="515"/>
      <c r="J355" s="522"/>
      <c r="K355" s="522">
        <v>14.5</v>
      </c>
      <c r="L355" s="522">
        <v>14.5</v>
      </c>
      <c r="M355" s="522"/>
      <c r="N355" s="621"/>
      <c r="O355" s="534">
        <v>0.9032</v>
      </c>
      <c r="P355" s="621"/>
      <c r="Q355" s="531">
        <f>H355-1.96*O355</f>
        <v>22.829728000000003</v>
      </c>
      <c r="R355" s="622"/>
      <c r="S355" s="531">
        <f>H355+1.96*O355</f>
        <v>26.370272</v>
      </c>
      <c r="T355" s="622"/>
      <c r="U355" s="531">
        <f>O355/H355*100</f>
        <v>3.6715447154471543</v>
      </c>
      <c r="V355" s="625"/>
      <c r="W355" s="538">
        <v>1.8684319404220109</v>
      </c>
      <c r="X355" s="65"/>
      <c r="Y355" s="61"/>
      <c r="Z355" s="489"/>
      <c r="AA355" s="5"/>
    </row>
    <row r="356" spans="1:27" s="12" customFormat="1" ht="14.25" customHeight="1">
      <c r="A356" s="60"/>
      <c r="B356" s="544"/>
      <c r="C356" s="511" t="s">
        <v>220</v>
      </c>
      <c r="D356" s="512"/>
      <c r="E356" s="512"/>
      <c r="F356" s="512"/>
      <c r="G356" s="63"/>
      <c r="H356" s="523">
        <v>3.7</v>
      </c>
      <c r="I356" s="515"/>
      <c r="J356" s="522"/>
      <c r="K356" s="522">
        <v>16.600000000000001</v>
      </c>
      <c r="L356" s="522">
        <v>16.600000000000001</v>
      </c>
      <c r="M356" s="522"/>
      <c r="N356" s="621"/>
      <c r="O356" s="534">
        <v>0.23419999999999999</v>
      </c>
      <c r="P356" s="621"/>
      <c r="Q356" s="531">
        <f t="shared" ref="Q356:Q366" si="60">H356-1.96*O356</f>
        <v>3.2409680000000001</v>
      </c>
      <c r="R356" s="622"/>
      <c r="S356" s="531">
        <f t="shared" ref="S356:S366" si="61">H356+1.96*O356</f>
        <v>4.1590319999999998</v>
      </c>
      <c r="T356" s="622"/>
      <c r="U356" s="531">
        <f t="shared" ref="U356:U366" si="62">O356/H356*100</f>
        <v>6.3297297297297286</v>
      </c>
      <c r="V356" s="625"/>
      <c r="W356" s="538">
        <v>1.1858227848101264</v>
      </c>
      <c r="X356" s="65"/>
      <c r="Y356" s="61"/>
      <c r="Z356" s="489"/>
      <c r="AA356" s="5"/>
    </row>
    <row r="357" spans="1:27" s="12" customFormat="1" ht="14.25" customHeight="1">
      <c r="A357" s="60"/>
      <c r="B357" s="544"/>
      <c r="C357" s="511" t="s">
        <v>221</v>
      </c>
      <c r="D357" s="512"/>
      <c r="E357" s="512"/>
      <c r="F357" s="512"/>
      <c r="G357" s="63"/>
      <c r="H357" s="523">
        <v>5.4</v>
      </c>
      <c r="I357" s="515"/>
      <c r="J357" s="522"/>
      <c r="K357" s="522">
        <v>15.4</v>
      </c>
      <c r="L357" s="522">
        <v>15.4</v>
      </c>
      <c r="M357" s="522"/>
      <c r="N357" s="621"/>
      <c r="O357" s="534">
        <v>0.32989999999999997</v>
      </c>
      <c r="P357" s="621"/>
      <c r="Q357" s="531">
        <f t="shared" si="60"/>
        <v>4.7533960000000004</v>
      </c>
      <c r="R357" s="622"/>
      <c r="S357" s="531">
        <f t="shared" si="61"/>
        <v>6.0466040000000003</v>
      </c>
      <c r="T357" s="622"/>
      <c r="U357" s="531">
        <f t="shared" si="62"/>
        <v>6.1092592592592583</v>
      </c>
      <c r="V357" s="625"/>
      <c r="W357" s="538">
        <v>1.2332710280373831</v>
      </c>
      <c r="X357" s="65"/>
      <c r="Y357" s="61"/>
      <c r="Z357" s="489"/>
      <c r="AA357" s="5"/>
    </row>
    <row r="358" spans="1:27" s="12" customFormat="1" ht="14.25" customHeight="1">
      <c r="A358" s="60"/>
      <c r="B358" s="544"/>
      <c r="C358" s="511" t="s">
        <v>222</v>
      </c>
      <c r="D358" s="512"/>
      <c r="E358" s="512"/>
      <c r="F358" s="512"/>
      <c r="G358" s="63"/>
      <c r="H358" s="523">
        <v>23.4</v>
      </c>
      <c r="I358" s="515"/>
      <c r="J358" s="522"/>
      <c r="K358" s="522">
        <v>15</v>
      </c>
      <c r="L358" s="522">
        <v>15</v>
      </c>
      <c r="M358" s="522"/>
      <c r="N358" s="621"/>
      <c r="O358" s="534">
        <v>0.67379999999999995</v>
      </c>
      <c r="P358" s="621"/>
      <c r="Q358" s="531">
        <f t="shared" si="60"/>
        <v>22.079352</v>
      </c>
      <c r="R358" s="622"/>
      <c r="S358" s="531">
        <f t="shared" si="61"/>
        <v>24.720647999999997</v>
      </c>
      <c r="T358" s="622"/>
      <c r="U358" s="531">
        <f t="shared" si="62"/>
        <v>2.8794871794871795</v>
      </c>
      <c r="V358" s="625"/>
      <c r="W358" s="538">
        <v>1.4956714761376249</v>
      </c>
      <c r="X358" s="65"/>
      <c r="Y358" s="61"/>
      <c r="Z358" s="489"/>
      <c r="AA358" s="5"/>
    </row>
    <row r="359" spans="1:27" s="12" customFormat="1" ht="14.25" customHeight="1">
      <c r="A359" s="60"/>
      <c r="B359" s="544"/>
      <c r="C359" s="511" t="s">
        <v>223</v>
      </c>
      <c r="D359" s="512"/>
      <c r="E359" s="512"/>
      <c r="F359" s="512"/>
      <c r="G359" s="63"/>
      <c r="H359" s="523">
        <v>6.7</v>
      </c>
      <c r="I359" s="515"/>
      <c r="J359" s="522"/>
      <c r="K359" s="522">
        <v>15.5</v>
      </c>
      <c r="L359" s="522">
        <v>15.5</v>
      </c>
      <c r="M359" s="522"/>
      <c r="N359" s="621"/>
      <c r="O359" s="534">
        <v>0.32729999999999998</v>
      </c>
      <c r="P359" s="621"/>
      <c r="Q359" s="531">
        <f t="shared" si="60"/>
        <v>6.0584920000000002</v>
      </c>
      <c r="R359" s="622"/>
      <c r="S359" s="531">
        <f t="shared" si="61"/>
        <v>7.3415080000000001</v>
      </c>
      <c r="T359" s="622"/>
      <c r="U359" s="531">
        <f t="shared" si="62"/>
        <v>4.8850746268656717</v>
      </c>
      <c r="V359" s="625"/>
      <c r="W359" s="538">
        <v>1.0534277438043129</v>
      </c>
      <c r="X359" s="65"/>
      <c r="Y359" s="61"/>
      <c r="Z359" s="489"/>
      <c r="AA359" s="5"/>
    </row>
    <row r="360" spans="1:27" s="12" customFormat="1" ht="14.25" customHeight="1">
      <c r="A360" s="60"/>
      <c r="B360" s="544"/>
      <c r="C360" s="511" t="s">
        <v>224</v>
      </c>
      <c r="D360" s="512"/>
      <c r="E360" s="512"/>
      <c r="F360" s="512"/>
      <c r="G360" s="63"/>
      <c r="H360" s="523">
        <v>2.1</v>
      </c>
      <c r="I360" s="515"/>
      <c r="J360" s="522"/>
      <c r="K360" s="522">
        <v>15.3</v>
      </c>
      <c r="L360" s="522">
        <v>15.3</v>
      </c>
      <c r="M360" s="522"/>
      <c r="N360" s="621"/>
      <c r="O360" s="534">
        <v>0.1812</v>
      </c>
      <c r="P360" s="621"/>
      <c r="Q360" s="531">
        <f t="shared" si="60"/>
        <v>1.7448480000000002</v>
      </c>
      <c r="R360" s="622"/>
      <c r="S360" s="531">
        <f t="shared" si="61"/>
        <v>2.455152</v>
      </c>
      <c r="T360" s="622"/>
      <c r="U360" s="531">
        <f t="shared" si="62"/>
        <v>8.6285714285714281</v>
      </c>
      <c r="V360" s="625"/>
      <c r="W360" s="538">
        <v>0.86409155937052939</v>
      </c>
      <c r="X360" s="65"/>
      <c r="Y360" s="61"/>
      <c r="Z360" s="489"/>
      <c r="AA360" s="5"/>
    </row>
    <row r="361" spans="1:27" s="12" customFormat="1" ht="14.25" customHeight="1">
      <c r="A361" s="60"/>
      <c r="B361" s="544"/>
      <c r="C361" s="511" t="s">
        <v>225</v>
      </c>
      <c r="D361" s="512"/>
      <c r="E361" s="512"/>
      <c r="F361" s="512"/>
      <c r="G361" s="63"/>
      <c r="H361" s="523">
        <v>15.9</v>
      </c>
      <c r="I361" s="515"/>
      <c r="J361" s="522"/>
      <c r="K361" s="522">
        <v>14.9</v>
      </c>
      <c r="L361" s="522">
        <v>14.9</v>
      </c>
      <c r="M361" s="522"/>
      <c r="N361" s="621"/>
      <c r="O361" s="534">
        <v>1.1364000000000001</v>
      </c>
      <c r="P361" s="621"/>
      <c r="Q361" s="531">
        <f t="shared" si="60"/>
        <v>13.672656</v>
      </c>
      <c r="R361" s="622"/>
      <c r="S361" s="531">
        <f t="shared" si="61"/>
        <v>18.127344000000001</v>
      </c>
      <c r="T361" s="622"/>
      <c r="U361" s="531">
        <f t="shared" si="62"/>
        <v>7.1471698113207554</v>
      </c>
      <c r="V361" s="625"/>
      <c r="W361" s="538">
        <v>1.4251316779533485</v>
      </c>
      <c r="X361" s="65"/>
      <c r="Y361" s="61"/>
      <c r="Z361" s="489"/>
      <c r="AA361" s="5"/>
    </row>
    <row r="362" spans="1:27" s="12" customFormat="1" ht="14.25" customHeight="1">
      <c r="A362" s="60"/>
      <c r="B362" s="544"/>
      <c r="C362" s="511" t="s">
        <v>226</v>
      </c>
      <c r="D362" s="512"/>
      <c r="E362" s="512"/>
      <c r="F362" s="512"/>
      <c r="G362" s="63"/>
      <c r="H362" s="523">
        <v>4.3</v>
      </c>
      <c r="I362" s="515"/>
      <c r="J362" s="522"/>
      <c r="K362" s="522">
        <v>14.6</v>
      </c>
      <c r="L362" s="522">
        <v>14.6</v>
      </c>
      <c r="M362" s="522"/>
      <c r="N362" s="621"/>
      <c r="O362" s="534">
        <v>0.16270000000000001</v>
      </c>
      <c r="P362" s="621"/>
      <c r="Q362" s="531">
        <f t="shared" si="60"/>
        <v>3.9811079999999999</v>
      </c>
      <c r="R362" s="622"/>
      <c r="S362" s="531">
        <f t="shared" si="61"/>
        <v>4.6188919999999998</v>
      </c>
      <c r="T362" s="622"/>
      <c r="U362" s="531">
        <f t="shared" si="62"/>
        <v>3.7837209302325583</v>
      </c>
      <c r="V362" s="625"/>
      <c r="W362" s="538">
        <v>1.1588319088319088</v>
      </c>
      <c r="X362" s="65"/>
      <c r="Y362" s="61"/>
      <c r="Z362" s="489"/>
      <c r="AA362" s="5"/>
    </row>
    <row r="363" spans="1:27" s="12" customFormat="1" ht="14.25" customHeight="1">
      <c r="A363" s="60"/>
      <c r="B363" s="544"/>
      <c r="C363" s="511" t="s">
        <v>227</v>
      </c>
      <c r="D363" s="512"/>
      <c r="E363" s="512"/>
      <c r="F363" s="512"/>
      <c r="G363" s="63"/>
      <c r="H363" s="523">
        <v>2.6</v>
      </c>
      <c r="I363" s="515"/>
      <c r="J363" s="522"/>
      <c r="K363" s="522">
        <v>16.8</v>
      </c>
      <c r="L363" s="522">
        <v>16.8</v>
      </c>
      <c r="M363" s="522"/>
      <c r="N363" s="621"/>
      <c r="O363" s="534">
        <v>0.25579999999999997</v>
      </c>
      <c r="P363" s="621"/>
      <c r="Q363" s="531">
        <f t="shared" si="60"/>
        <v>2.0986320000000003</v>
      </c>
      <c r="R363" s="622"/>
      <c r="S363" s="531">
        <f t="shared" si="61"/>
        <v>3.1013679999999999</v>
      </c>
      <c r="T363" s="622"/>
      <c r="U363" s="531">
        <f t="shared" si="62"/>
        <v>9.8384615384615373</v>
      </c>
      <c r="V363" s="625"/>
      <c r="W363" s="538">
        <v>1.1379003558718861</v>
      </c>
      <c r="X363" s="65"/>
      <c r="Y363" s="61"/>
      <c r="Z363" s="489"/>
      <c r="AA363" s="5"/>
    </row>
    <row r="364" spans="1:27" s="12" customFormat="1" ht="14.25" customHeight="1">
      <c r="A364" s="60"/>
      <c r="B364" s="544"/>
      <c r="C364" s="511" t="s">
        <v>228</v>
      </c>
      <c r="D364" s="512"/>
      <c r="E364" s="512"/>
      <c r="F364" s="512"/>
      <c r="G364" s="63"/>
      <c r="H364" s="523">
        <v>1.5</v>
      </c>
      <c r="I364" s="515"/>
      <c r="J364" s="522"/>
      <c r="K364" s="522">
        <v>14</v>
      </c>
      <c r="L364" s="522">
        <v>14</v>
      </c>
      <c r="M364" s="522"/>
      <c r="N364" s="621"/>
      <c r="O364" s="534">
        <v>0.13739999999999999</v>
      </c>
      <c r="P364" s="621"/>
      <c r="Q364" s="531">
        <f t="shared" si="60"/>
        <v>1.230696</v>
      </c>
      <c r="R364" s="622"/>
      <c r="S364" s="531">
        <f t="shared" si="61"/>
        <v>1.769304</v>
      </c>
      <c r="T364" s="622"/>
      <c r="U364" s="531">
        <f t="shared" si="62"/>
        <v>9.16</v>
      </c>
      <c r="V364" s="625"/>
      <c r="W364" s="538">
        <v>1.0776470588235294</v>
      </c>
      <c r="X364" s="65"/>
      <c r="Y364" s="61"/>
      <c r="Z364" s="489"/>
      <c r="AA364" s="5"/>
    </row>
    <row r="365" spans="1:27" s="12" customFormat="1" ht="14.25" customHeight="1">
      <c r="A365" s="60"/>
      <c r="B365" s="544"/>
      <c r="C365" s="511" t="s">
        <v>229</v>
      </c>
      <c r="D365" s="512"/>
      <c r="E365" s="512"/>
      <c r="F365" s="512"/>
      <c r="G365" s="63"/>
      <c r="H365" s="523">
        <v>4.5999999999999996</v>
      </c>
      <c r="I365" s="515"/>
      <c r="J365" s="522"/>
      <c r="K365" s="522">
        <v>15</v>
      </c>
      <c r="L365" s="522">
        <v>15</v>
      </c>
      <c r="M365" s="522"/>
      <c r="N365" s="621"/>
      <c r="O365" s="534">
        <v>0.31890000000000002</v>
      </c>
      <c r="P365" s="621"/>
      <c r="Q365" s="531">
        <f t="shared" si="60"/>
        <v>3.9749559999999997</v>
      </c>
      <c r="R365" s="622"/>
      <c r="S365" s="531">
        <f t="shared" si="61"/>
        <v>5.2250439999999996</v>
      </c>
      <c r="T365" s="622"/>
      <c r="U365" s="531">
        <f t="shared" si="62"/>
        <v>6.9326086956521742</v>
      </c>
      <c r="V365" s="625"/>
      <c r="W365" s="538">
        <v>1.404227212681638</v>
      </c>
      <c r="X365" s="65"/>
      <c r="Y365" s="61"/>
      <c r="Z365" s="489"/>
      <c r="AA365" s="5"/>
    </row>
    <row r="366" spans="1:27" s="12" customFormat="1" ht="14.25" customHeight="1">
      <c r="A366" s="60"/>
      <c r="B366" s="544"/>
      <c r="C366" s="511" t="s">
        <v>230</v>
      </c>
      <c r="D366" s="512"/>
      <c r="E366" s="512"/>
      <c r="F366" s="512"/>
      <c r="G366" s="63"/>
      <c r="H366" s="523">
        <v>5.0999999999999996</v>
      </c>
      <c r="I366" s="515"/>
      <c r="J366" s="522"/>
      <c r="K366" s="522">
        <v>13.4</v>
      </c>
      <c r="L366" s="522">
        <v>13.4</v>
      </c>
      <c r="M366" s="522"/>
      <c r="N366" s="621"/>
      <c r="O366" s="534">
        <v>0.48549999999999999</v>
      </c>
      <c r="P366" s="621"/>
      <c r="Q366" s="531">
        <f t="shared" si="60"/>
        <v>4.1484199999999998</v>
      </c>
      <c r="R366" s="622"/>
      <c r="S366" s="531">
        <f t="shared" si="61"/>
        <v>6.0515799999999995</v>
      </c>
      <c r="T366" s="622"/>
      <c r="U366" s="531">
        <f t="shared" si="62"/>
        <v>9.5196078431372548</v>
      </c>
      <c r="V366" s="625"/>
      <c r="W366" s="538">
        <v>1.1662262791256306</v>
      </c>
      <c r="X366" s="65"/>
      <c r="Y366" s="61"/>
      <c r="Z366" s="489"/>
    </row>
    <row r="367" spans="1:27" s="12" customFormat="1" ht="14.25" customHeight="1">
      <c r="A367" s="60"/>
      <c r="B367" s="544"/>
      <c r="C367" s="511"/>
      <c r="D367" s="512"/>
      <c r="E367" s="512"/>
      <c r="F367" s="512"/>
      <c r="G367" s="63"/>
      <c r="H367" s="523"/>
      <c r="I367" s="515"/>
      <c r="J367" s="522"/>
      <c r="K367" s="522"/>
      <c r="L367" s="522"/>
      <c r="M367" s="522"/>
      <c r="N367" s="621"/>
      <c r="O367" s="536"/>
      <c r="P367" s="621"/>
      <c r="Q367" s="524"/>
      <c r="R367" s="621"/>
      <c r="S367" s="524"/>
      <c r="T367" s="621"/>
      <c r="U367" s="539"/>
      <c r="V367" s="625"/>
      <c r="W367" s="538"/>
      <c r="X367" s="65"/>
      <c r="Y367" s="61"/>
      <c r="Z367" s="29"/>
    </row>
    <row r="368" spans="1:27" s="12" customFormat="1" ht="14.25" customHeight="1">
      <c r="A368" s="60"/>
      <c r="B368" s="544"/>
      <c r="C368" s="518" t="s">
        <v>258</v>
      </c>
      <c r="D368" s="518"/>
      <c r="E368" s="518"/>
      <c r="F368" s="518"/>
      <c r="G368" s="63"/>
      <c r="H368" s="525">
        <v>100</v>
      </c>
      <c r="I368" s="515"/>
      <c r="J368" s="522"/>
      <c r="K368" s="522">
        <v>14.9</v>
      </c>
      <c r="L368" s="522">
        <v>14.9</v>
      </c>
      <c r="M368" s="522"/>
      <c r="N368" s="621"/>
      <c r="O368" s="536"/>
      <c r="P368" s="621"/>
      <c r="Q368" s="527"/>
      <c r="R368" s="621"/>
      <c r="S368" s="527"/>
      <c r="T368" s="621"/>
      <c r="U368" s="538"/>
      <c r="V368" s="625"/>
      <c r="W368" s="538"/>
      <c r="X368" s="65"/>
      <c r="Y368" s="61"/>
      <c r="Z368" s="29"/>
      <c r="AA368" s="5"/>
    </row>
    <row r="369" spans="1:27" s="12" customFormat="1" ht="14.25" customHeight="1">
      <c r="A369" s="60"/>
      <c r="B369" s="544"/>
      <c r="C369" s="511" t="s">
        <v>219</v>
      </c>
      <c r="D369" s="512"/>
      <c r="E369" s="512"/>
      <c r="F369" s="512"/>
      <c r="G369" s="63"/>
      <c r="H369" s="523">
        <v>26.9</v>
      </c>
      <c r="I369" s="515"/>
      <c r="J369" s="522"/>
      <c r="K369" s="522">
        <v>14.5</v>
      </c>
      <c r="L369" s="522">
        <v>14.5</v>
      </c>
      <c r="M369" s="522"/>
      <c r="N369" s="621"/>
      <c r="O369" s="534">
        <v>1.1766000000000001</v>
      </c>
      <c r="P369" s="621"/>
      <c r="Q369" s="531">
        <f>H369-1.96*O369</f>
        <v>24.593864</v>
      </c>
      <c r="R369" s="622"/>
      <c r="S369" s="531">
        <f>H369+1.96*O369</f>
        <v>29.206135999999997</v>
      </c>
      <c r="T369" s="622"/>
      <c r="U369" s="531">
        <f>O369/H369*100</f>
        <v>4.3739776951672864</v>
      </c>
      <c r="V369" s="625"/>
      <c r="W369" s="538">
        <v>1.7693233082706767</v>
      </c>
      <c r="X369" s="65"/>
      <c r="Y369" s="61"/>
      <c r="Z369" s="489"/>
      <c r="AA369" s="5"/>
    </row>
    <row r="370" spans="1:27" s="12" customFormat="1" ht="14.25" customHeight="1">
      <c r="A370" s="60"/>
      <c r="B370" s="544"/>
      <c r="C370" s="511" t="s">
        <v>220</v>
      </c>
      <c r="D370" s="512"/>
      <c r="E370" s="512"/>
      <c r="F370" s="512"/>
      <c r="G370" s="63"/>
      <c r="H370" s="523">
        <v>5.4</v>
      </c>
      <c r="I370" s="515"/>
      <c r="J370" s="522"/>
      <c r="K370" s="522">
        <v>16.600000000000001</v>
      </c>
      <c r="L370" s="522">
        <v>16.600000000000001</v>
      </c>
      <c r="M370" s="522"/>
      <c r="N370" s="621"/>
      <c r="O370" s="534">
        <v>0.36280000000000001</v>
      </c>
      <c r="P370" s="621"/>
      <c r="Q370" s="531">
        <f t="shared" ref="Q370:Q380" si="63">H370-1.96*O370</f>
        <v>4.6889120000000002</v>
      </c>
      <c r="R370" s="622"/>
      <c r="S370" s="531">
        <f t="shared" ref="S370:S380" si="64">H370+1.96*O370</f>
        <v>6.1110880000000005</v>
      </c>
      <c r="T370" s="622"/>
      <c r="U370" s="531">
        <f t="shared" ref="U370:U380" si="65">O370/H370*100</f>
        <v>6.7185185185185183</v>
      </c>
      <c r="V370" s="625"/>
      <c r="W370" s="538">
        <v>1.5295109612141653</v>
      </c>
      <c r="X370" s="65"/>
      <c r="Y370" s="61"/>
      <c r="Z370" s="489"/>
      <c r="AA370" s="5"/>
    </row>
    <row r="371" spans="1:27" s="12" customFormat="1" ht="14.25" customHeight="1">
      <c r="A371" s="60"/>
      <c r="B371" s="544"/>
      <c r="C371" s="511" t="s">
        <v>221</v>
      </c>
      <c r="D371" s="512"/>
      <c r="E371" s="512"/>
      <c r="F371" s="512"/>
      <c r="G371" s="63"/>
      <c r="H371" s="523">
        <v>6</v>
      </c>
      <c r="I371" s="515"/>
      <c r="J371" s="522"/>
      <c r="K371" s="522">
        <v>15.4</v>
      </c>
      <c r="L371" s="522">
        <v>15.4</v>
      </c>
      <c r="M371" s="522"/>
      <c r="N371" s="621"/>
      <c r="O371" s="534">
        <v>0.41330000000000006</v>
      </c>
      <c r="P371" s="621"/>
      <c r="Q371" s="531">
        <f t="shared" si="63"/>
        <v>5.1899319999999998</v>
      </c>
      <c r="R371" s="622"/>
      <c r="S371" s="531">
        <f t="shared" si="64"/>
        <v>6.8100680000000002</v>
      </c>
      <c r="T371" s="622"/>
      <c r="U371" s="531">
        <f t="shared" si="65"/>
        <v>6.8883333333333336</v>
      </c>
      <c r="V371" s="625"/>
      <c r="W371" s="538">
        <v>1.0192355117139336</v>
      </c>
      <c r="X371" s="65"/>
      <c r="Y371" s="61"/>
      <c r="Z371" s="489"/>
      <c r="AA371" s="5"/>
    </row>
    <row r="372" spans="1:27" s="12" customFormat="1" ht="14.25" customHeight="1">
      <c r="A372" s="60"/>
      <c r="B372" s="544"/>
      <c r="C372" s="511" t="s">
        <v>222</v>
      </c>
      <c r="D372" s="512"/>
      <c r="E372" s="512"/>
      <c r="F372" s="512"/>
      <c r="G372" s="63"/>
      <c r="H372" s="523">
        <v>22.6</v>
      </c>
      <c r="I372" s="515"/>
      <c r="J372" s="522"/>
      <c r="K372" s="522">
        <v>15</v>
      </c>
      <c r="L372" s="522">
        <v>15</v>
      </c>
      <c r="M372" s="522"/>
      <c r="N372" s="621"/>
      <c r="O372" s="534">
        <v>0.79269999999999996</v>
      </c>
      <c r="P372" s="621"/>
      <c r="Q372" s="531">
        <f t="shared" si="63"/>
        <v>21.046308000000003</v>
      </c>
      <c r="R372" s="622"/>
      <c r="S372" s="531">
        <f t="shared" si="64"/>
        <v>24.153691999999999</v>
      </c>
      <c r="T372" s="622"/>
      <c r="U372" s="531">
        <f t="shared" si="65"/>
        <v>3.5075221238938048</v>
      </c>
      <c r="V372" s="625"/>
      <c r="W372" s="538">
        <v>1.5567556952081696</v>
      </c>
      <c r="X372" s="65"/>
      <c r="Y372" s="61"/>
      <c r="Z372" s="489"/>
      <c r="AA372" s="5"/>
    </row>
    <row r="373" spans="1:27" s="12" customFormat="1" ht="14.25" customHeight="1">
      <c r="A373" s="60"/>
      <c r="B373" s="544"/>
      <c r="C373" s="511" t="s">
        <v>223</v>
      </c>
      <c r="D373" s="512"/>
      <c r="E373" s="512"/>
      <c r="F373" s="512"/>
      <c r="G373" s="63"/>
      <c r="H373" s="523">
        <v>6.5</v>
      </c>
      <c r="I373" s="515"/>
      <c r="J373" s="522"/>
      <c r="K373" s="522">
        <v>15.5</v>
      </c>
      <c r="L373" s="522">
        <v>15.5</v>
      </c>
      <c r="M373" s="522"/>
      <c r="N373" s="621"/>
      <c r="O373" s="534">
        <v>0.2419</v>
      </c>
      <c r="P373" s="621"/>
      <c r="Q373" s="531">
        <f t="shared" si="63"/>
        <v>6.0258760000000002</v>
      </c>
      <c r="R373" s="622"/>
      <c r="S373" s="531">
        <f t="shared" si="64"/>
        <v>6.9741239999999998</v>
      </c>
      <c r="T373" s="622"/>
      <c r="U373" s="531">
        <f t="shared" si="65"/>
        <v>3.7215384615384615</v>
      </c>
      <c r="V373" s="625"/>
      <c r="W373" s="538">
        <v>0.8431509236667829</v>
      </c>
      <c r="X373" s="65"/>
      <c r="Y373" s="61"/>
      <c r="Z373" s="489"/>
      <c r="AA373" s="5"/>
    </row>
    <row r="374" spans="1:27" s="12" customFormat="1" ht="14.25" customHeight="1">
      <c r="A374" s="60"/>
      <c r="B374" s="544"/>
      <c r="C374" s="511" t="s">
        <v>224</v>
      </c>
      <c r="D374" s="512"/>
      <c r="E374" s="512"/>
      <c r="F374" s="512"/>
      <c r="G374" s="63"/>
      <c r="H374" s="523">
        <v>1.6</v>
      </c>
      <c r="I374" s="515"/>
      <c r="J374" s="522"/>
      <c r="K374" s="522">
        <v>15.3</v>
      </c>
      <c r="L374" s="522">
        <v>15.3</v>
      </c>
      <c r="M374" s="522"/>
      <c r="N374" s="621"/>
      <c r="O374" s="534">
        <v>0.312</v>
      </c>
      <c r="P374" s="621"/>
      <c r="Q374" s="531">
        <f t="shared" si="63"/>
        <v>0.98848000000000014</v>
      </c>
      <c r="R374" s="622"/>
      <c r="S374" s="531">
        <f t="shared" si="64"/>
        <v>2.2115200000000002</v>
      </c>
      <c r="T374" s="622"/>
      <c r="U374" s="531">
        <f t="shared" si="65"/>
        <v>19.499999999999996</v>
      </c>
      <c r="V374" s="625"/>
      <c r="W374" s="538">
        <v>1.1711711711711712</v>
      </c>
      <c r="X374" s="65"/>
      <c r="Y374" s="61"/>
      <c r="Z374" s="489"/>
      <c r="AA374" s="5"/>
    </row>
    <row r="375" spans="1:27" s="12" customFormat="1" ht="14.25" customHeight="1">
      <c r="A375" s="60"/>
      <c r="B375" s="544"/>
      <c r="C375" s="511" t="s">
        <v>225</v>
      </c>
      <c r="D375" s="512"/>
      <c r="E375" s="512"/>
      <c r="F375" s="512"/>
      <c r="G375" s="63"/>
      <c r="H375" s="523">
        <v>16.5</v>
      </c>
      <c r="I375" s="515"/>
      <c r="J375" s="522"/>
      <c r="K375" s="522">
        <v>14.9</v>
      </c>
      <c r="L375" s="522">
        <v>14.9</v>
      </c>
      <c r="M375" s="522"/>
      <c r="N375" s="621"/>
      <c r="O375" s="534">
        <v>1.0004999999999999</v>
      </c>
      <c r="P375" s="621"/>
      <c r="Q375" s="531">
        <f t="shared" si="63"/>
        <v>14.539020000000001</v>
      </c>
      <c r="R375" s="622"/>
      <c r="S375" s="531">
        <f t="shared" si="64"/>
        <v>18.460979999999999</v>
      </c>
      <c r="T375" s="622"/>
      <c r="U375" s="531">
        <f t="shared" si="65"/>
        <v>6.0636363636363635</v>
      </c>
      <c r="V375" s="625"/>
      <c r="W375" s="538">
        <v>1.0773123721330893</v>
      </c>
      <c r="X375" s="65"/>
      <c r="Y375" s="61"/>
      <c r="Z375" s="489"/>
      <c r="AA375" s="5"/>
    </row>
    <row r="376" spans="1:27" s="12" customFormat="1" ht="14.25" customHeight="1">
      <c r="A376" s="60"/>
      <c r="B376" s="544"/>
      <c r="C376" s="511" t="s">
        <v>226</v>
      </c>
      <c r="D376" s="512"/>
      <c r="E376" s="512"/>
      <c r="F376" s="512"/>
      <c r="G376" s="63"/>
      <c r="H376" s="523">
        <v>3.7</v>
      </c>
      <c r="I376" s="515"/>
      <c r="J376" s="522"/>
      <c r="K376" s="522">
        <v>14.6</v>
      </c>
      <c r="L376" s="522">
        <v>14.6</v>
      </c>
      <c r="M376" s="522"/>
      <c r="N376" s="621"/>
      <c r="O376" s="534">
        <v>0.22100000000000003</v>
      </c>
      <c r="P376" s="621"/>
      <c r="Q376" s="531">
        <f t="shared" si="63"/>
        <v>3.2668400000000002</v>
      </c>
      <c r="R376" s="622"/>
      <c r="S376" s="531">
        <f t="shared" si="64"/>
        <v>4.1331600000000002</v>
      </c>
      <c r="T376" s="622"/>
      <c r="U376" s="531">
        <f t="shared" si="65"/>
        <v>5.9729729729729737</v>
      </c>
      <c r="V376" s="625"/>
      <c r="W376" s="538">
        <v>1.3525091799265607</v>
      </c>
      <c r="X376" s="65"/>
      <c r="Y376" s="61"/>
      <c r="Z376" s="489"/>
      <c r="AA376" s="5"/>
    </row>
    <row r="377" spans="1:27" s="12" customFormat="1" ht="14.25" customHeight="1">
      <c r="A377" s="60"/>
      <c r="B377" s="544"/>
      <c r="C377" s="511" t="s">
        <v>227</v>
      </c>
      <c r="D377" s="512"/>
      <c r="E377" s="512"/>
      <c r="F377" s="512"/>
      <c r="G377" s="63"/>
      <c r="H377" s="523">
        <v>2</v>
      </c>
      <c r="I377" s="515"/>
      <c r="J377" s="522"/>
      <c r="K377" s="522">
        <v>16.8</v>
      </c>
      <c r="L377" s="522">
        <v>16.8</v>
      </c>
      <c r="M377" s="522"/>
      <c r="N377" s="621"/>
      <c r="O377" s="534">
        <v>0.15490000000000001</v>
      </c>
      <c r="P377" s="621"/>
      <c r="Q377" s="531">
        <f t="shared" si="63"/>
        <v>1.696396</v>
      </c>
      <c r="R377" s="622"/>
      <c r="S377" s="531">
        <f t="shared" si="64"/>
        <v>2.303604</v>
      </c>
      <c r="T377" s="622"/>
      <c r="U377" s="531">
        <f t="shared" si="65"/>
        <v>7.7450000000000001</v>
      </c>
      <c r="V377" s="625"/>
      <c r="W377" s="538">
        <v>1.131482834185537</v>
      </c>
      <c r="X377" s="65"/>
      <c r="Y377" s="61"/>
      <c r="Z377" s="489"/>
      <c r="AA377" s="5"/>
    </row>
    <row r="378" spans="1:27" s="12" customFormat="1" ht="14.25" customHeight="1">
      <c r="A378" s="60"/>
      <c r="B378" s="544"/>
      <c r="C378" s="511" t="s">
        <v>228</v>
      </c>
      <c r="D378" s="512"/>
      <c r="E378" s="512"/>
      <c r="F378" s="512"/>
      <c r="G378" s="63"/>
      <c r="H378" s="523">
        <v>1.4</v>
      </c>
      <c r="I378" s="515"/>
      <c r="J378" s="522"/>
      <c r="K378" s="522">
        <v>14</v>
      </c>
      <c r="L378" s="522">
        <v>14</v>
      </c>
      <c r="M378" s="522"/>
      <c r="N378" s="621"/>
      <c r="O378" s="534">
        <v>0.19020000000000001</v>
      </c>
      <c r="P378" s="621"/>
      <c r="Q378" s="531">
        <f t="shared" si="63"/>
        <v>1.0272079999999999</v>
      </c>
      <c r="R378" s="622"/>
      <c r="S378" s="531">
        <f t="shared" si="64"/>
        <v>1.7727919999999999</v>
      </c>
      <c r="T378" s="622"/>
      <c r="U378" s="531">
        <f t="shared" si="65"/>
        <v>13.585714285714287</v>
      </c>
      <c r="V378" s="625"/>
      <c r="W378" s="538">
        <v>1.3036326250856751</v>
      </c>
      <c r="X378" s="65"/>
      <c r="Y378" s="61"/>
      <c r="Z378" s="489"/>
      <c r="AA378" s="5"/>
    </row>
    <row r="379" spans="1:27" s="12" customFormat="1" ht="14.25" customHeight="1">
      <c r="A379" s="60"/>
      <c r="B379" s="544"/>
      <c r="C379" s="511" t="s">
        <v>229</v>
      </c>
      <c r="D379" s="512"/>
      <c r="E379" s="512"/>
      <c r="F379" s="512"/>
      <c r="G379" s="63"/>
      <c r="H379" s="523">
        <v>3.4</v>
      </c>
      <c r="I379" s="515"/>
      <c r="J379" s="522"/>
      <c r="K379" s="522">
        <v>15</v>
      </c>
      <c r="L379" s="522">
        <v>15</v>
      </c>
      <c r="M379" s="522"/>
      <c r="N379" s="621"/>
      <c r="O379" s="534">
        <v>0.2147</v>
      </c>
      <c r="P379" s="621"/>
      <c r="Q379" s="531">
        <f t="shared" si="63"/>
        <v>2.9791879999999997</v>
      </c>
      <c r="R379" s="622"/>
      <c r="S379" s="531">
        <f t="shared" si="64"/>
        <v>3.8208120000000001</v>
      </c>
      <c r="T379" s="622"/>
      <c r="U379" s="531">
        <f t="shared" si="65"/>
        <v>6.3147058823529418</v>
      </c>
      <c r="V379" s="625"/>
      <c r="W379" s="538">
        <v>1.2460824143934999</v>
      </c>
      <c r="X379" s="65"/>
      <c r="Y379" s="61"/>
      <c r="Z379" s="489"/>
      <c r="AA379" s="5"/>
    </row>
    <row r="380" spans="1:27" s="12" customFormat="1" ht="14.25" customHeight="1">
      <c r="A380" s="60"/>
      <c r="B380" s="544"/>
      <c r="C380" s="511" t="s">
        <v>230</v>
      </c>
      <c r="D380" s="512"/>
      <c r="E380" s="512"/>
      <c r="F380" s="512"/>
      <c r="G380" s="63"/>
      <c r="H380" s="523">
        <v>4.0999999999999996</v>
      </c>
      <c r="I380" s="515"/>
      <c r="J380" s="522"/>
      <c r="K380" s="522">
        <v>13.4</v>
      </c>
      <c r="L380" s="522">
        <v>13.4</v>
      </c>
      <c r="M380" s="522"/>
      <c r="N380" s="621"/>
      <c r="O380" s="534">
        <v>0.3075</v>
      </c>
      <c r="P380" s="621"/>
      <c r="Q380" s="531">
        <f t="shared" si="63"/>
        <v>3.4972999999999996</v>
      </c>
      <c r="R380" s="622"/>
      <c r="S380" s="531">
        <f t="shared" si="64"/>
        <v>4.7027000000000001</v>
      </c>
      <c r="T380" s="622"/>
      <c r="U380" s="531">
        <f t="shared" si="65"/>
        <v>7.5000000000000009</v>
      </c>
      <c r="V380" s="625"/>
      <c r="W380" s="538">
        <v>1.1376248612652609</v>
      </c>
      <c r="X380" s="65"/>
      <c r="Y380" s="61"/>
      <c r="Z380" s="489"/>
    </row>
    <row r="381" spans="1:27" s="12" customFormat="1" ht="14.25" customHeight="1">
      <c r="A381" s="60"/>
      <c r="B381" s="544"/>
      <c r="C381" s="511"/>
      <c r="D381" s="512"/>
      <c r="E381" s="512"/>
      <c r="F381" s="512"/>
      <c r="G381" s="63"/>
      <c r="H381" s="523"/>
      <c r="I381" s="515"/>
      <c r="J381" s="522"/>
      <c r="K381" s="522"/>
      <c r="L381" s="522"/>
      <c r="M381" s="522"/>
      <c r="N381" s="621"/>
      <c r="O381" s="536"/>
      <c r="P381" s="621"/>
      <c r="Q381" s="524"/>
      <c r="R381" s="621"/>
      <c r="S381" s="524"/>
      <c r="T381" s="621"/>
      <c r="U381" s="539"/>
      <c r="V381" s="625"/>
      <c r="W381" s="538"/>
      <c r="X381" s="65"/>
      <c r="Y381" s="61"/>
      <c r="Z381" s="29"/>
    </row>
    <row r="382" spans="1:27" s="12" customFormat="1" ht="14.25" customHeight="1">
      <c r="A382" s="60"/>
      <c r="B382" s="544"/>
      <c r="C382" s="518" t="s">
        <v>259</v>
      </c>
      <c r="D382" s="518"/>
      <c r="E382" s="518"/>
      <c r="F382" s="518"/>
      <c r="G382" s="63"/>
      <c r="H382" s="525">
        <v>100</v>
      </c>
      <c r="I382" s="515"/>
      <c r="J382" s="522"/>
      <c r="K382" s="522">
        <v>14.9</v>
      </c>
      <c r="L382" s="522">
        <v>14.9</v>
      </c>
      <c r="M382" s="522"/>
      <c r="N382" s="621"/>
      <c r="O382" s="536"/>
      <c r="P382" s="621"/>
      <c r="Q382" s="527"/>
      <c r="R382" s="621"/>
      <c r="S382" s="527"/>
      <c r="T382" s="621"/>
      <c r="U382" s="538"/>
      <c r="V382" s="625"/>
      <c r="W382" s="538"/>
      <c r="X382" s="65"/>
      <c r="Y382" s="61"/>
      <c r="Z382" s="29"/>
      <c r="AA382" s="5"/>
    </row>
    <row r="383" spans="1:27" s="12" customFormat="1" ht="14.25" customHeight="1">
      <c r="A383" s="60"/>
      <c r="B383" s="544"/>
      <c r="C383" s="511" t="s">
        <v>219</v>
      </c>
      <c r="D383" s="512"/>
      <c r="E383" s="512"/>
      <c r="F383" s="512"/>
      <c r="G383" s="63"/>
      <c r="H383" s="523">
        <v>25</v>
      </c>
      <c r="I383" s="515"/>
      <c r="J383" s="522"/>
      <c r="K383" s="522">
        <v>14.5</v>
      </c>
      <c r="L383" s="522">
        <v>14.5</v>
      </c>
      <c r="M383" s="522"/>
      <c r="N383" s="621"/>
      <c r="O383" s="534">
        <v>1.0139</v>
      </c>
      <c r="P383" s="621"/>
      <c r="Q383" s="531">
        <f>H383-1.96*O383</f>
        <v>23.012756</v>
      </c>
      <c r="R383" s="622"/>
      <c r="S383" s="531">
        <f>H383+1.96*O383</f>
        <v>26.987244</v>
      </c>
      <c r="T383" s="622"/>
      <c r="U383" s="531">
        <f>O383/H383*100</f>
        <v>4.0556000000000001</v>
      </c>
      <c r="V383" s="625"/>
      <c r="W383" s="538">
        <v>1.5369107169925724</v>
      </c>
      <c r="X383" s="65"/>
      <c r="Y383" s="61"/>
      <c r="Z383" s="489"/>
      <c r="AA383" s="5"/>
    </row>
    <row r="384" spans="1:27" s="12" customFormat="1" ht="14.25" customHeight="1">
      <c r="A384" s="60"/>
      <c r="B384" s="544"/>
      <c r="C384" s="511" t="s">
        <v>220</v>
      </c>
      <c r="D384" s="512"/>
      <c r="E384" s="512"/>
      <c r="F384" s="512"/>
      <c r="G384" s="63"/>
      <c r="H384" s="523">
        <v>3.7</v>
      </c>
      <c r="I384" s="515"/>
      <c r="J384" s="522"/>
      <c r="K384" s="522">
        <v>16.600000000000001</v>
      </c>
      <c r="L384" s="522">
        <v>16.600000000000001</v>
      </c>
      <c r="M384" s="522"/>
      <c r="N384" s="621"/>
      <c r="O384" s="534">
        <v>0.24789999999999998</v>
      </c>
      <c r="P384" s="621"/>
      <c r="Q384" s="531">
        <f t="shared" ref="Q384:Q394" si="66">H384-1.96*O384</f>
        <v>3.2141160000000002</v>
      </c>
      <c r="R384" s="622"/>
      <c r="S384" s="531">
        <f t="shared" ref="S384:S394" si="67">H384+1.96*O384</f>
        <v>4.1858839999999997</v>
      </c>
      <c r="T384" s="622"/>
      <c r="U384" s="531">
        <f t="shared" ref="U384:U394" si="68">O384/H384*100</f>
        <v>6.6999999999999993</v>
      </c>
      <c r="V384" s="625"/>
      <c r="W384" s="538">
        <v>1.3605927552140504</v>
      </c>
      <c r="X384" s="65"/>
      <c r="Y384" s="61"/>
      <c r="Z384" s="489"/>
      <c r="AA384" s="5"/>
    </row>
    <row r="385" spans="1:27" s="12" customFormat="1" ht="14.25" customHeight="1">
      <c r="A385" s="60"/>
      <c r="B385" s="544"/>
      <c r="C385" s="511" t="s">
        <v>221</v>
      </c>
      <c r="D385" s="512"/>
      <c r="E385" s="512"/>
      <c r="F385" s="512"/>
      <c r="G385" s="63"/>
      <c r="H385" s="523">
        <v>7.2</v>
      </c>
      <c r="I385" s="515"/>
      <c r="J385" s="522"/>
      <c r="K385" s="522">
        <v>15.4</v>
      </c>
      <c r="L385" s="522">
        <v>15.4</v>
      </c>
      <c r="M385" s="522"/>
      <c r="N385" s="621"/>
      <c r="O385" s="534">
        <v>0.32100000000000001</v>
      </c>
      <c r="P385" s="621"/>
      <c r="Q385" s="531">
        <f t="shared" si="66"/>
        <v>6.5708400000000005</v>
      </c>
      <c r="R385" s="622"/>
      <c r="S385" s="531">
        <f t="shared" si="67"/>
        <v>7.8291599999999999</v>
      </c>
      <c r="T385" s="622"/>
      <c r="U385" s="531">
        <f t="shared" si="68"/>
        <v>4.4583333333333339</v>
      </c>
      <c r="V385" s="625"/>
      <c r="W385" s="538">
        <v>1.148479427549195</v>
      </c>
      <c r="X385" s="65"/>
      <c r="Y385" s="61"/>
      <c r="Z385" s="489"/>
      <c r="AA385" s="5"/>
    </row>
    <row r="386" spans="1:27" s="12" customFormat="1" ht="14.25" customHeight="1">
      <c r="A386" s="60"/>
      <c r="B386" s="544"/>
      <c r="C386" s="511" t="s">
        <v>222</v>
      </c>
      <c r="D386" s="512"/>
      <c r="E386" s="512"/>
      <c r="F386" s="512"/>
      <c r="G386" s="63"/>
      <c r="H386" s="523">
        <v>22.6</v>
      </c>
      <c r="I386" s="515"/>
      <c r="J386" s="522"/>
      <c r="K386" s="522">
        <v>15</v>
      </c>
      <c r="L386" s="522">
        <v>15</v>
      </c>
      <c r="M386" s="522"/>
      <c r="N386" s="621"/>
      <c r="O386" s="534">
        <v>0.71760000000000002</v>
      </c>
      <c r="P386" s="621"/>
      <c r="Q386" s="531">
        <f t="shared" si="66"/>
        <v>21.193504000000001</v>
      </c>
      <c r="R386" s="622"/>
      <c r="S386" s="531">
        <f t="shared" si="67"/>
        <v>24.006496000000002</v>
      </c>
      <c r="T386" s="622"/>
      <c r="U386" s="531">
        <f t="shared" si="68"/>
        <v>3.175221238938053</v>
      </c>
      <c r="V386" s="625"/>
      <c r="W386" s="538">
        <v>1.18318219291014</v>
      </c>
      <c r="X386" s="65"/>
      <c r="Y386" s="61"/>
      <c r="Z386" s="489"/>
      <c r="AA386" s="5"/>
    </row>
    <row r="387" spans="1:27" s="12" customFormat="1" ht="14.25" customHeight="1">
      <c r="A387" s="60"/>
      <c r="B387" s="544"/>
      <c r="C387" s="511" t="s">
        <v>223</v>
      </c>
      <c r="D387" s="512"/>
      <c r="E387" s="512"/>
      <c r="F387" s="512"/>
      <c r="G387" s="63"/>
      <c r="H387" s="523">
        <v>6.1</v>
      </c>
      <c r="I387" s="515"/>
      <c r="J387" s="522"/>
      <c r="K387" s="522">
        <v>15.5</v>
      </c>
      <c r="L387" s="522">
        <v>15.5</v>
      </c>
      <c r="M387" s="522"/>
      <c r="N387" s="621"/>
      <c r="O387" s="534">
        <v>0.42240000000000005</v>
      </c>
      <c r="P387" s="621"/>
      <c r="Q387" s="531">
        <f t="shared" si="66"/>
        <v>5.2720959999999994</v>
      </c>
      <c r="R387" s="622"/>
      <c r="S387" s="531">
        <f t="shared" si="67"/>
        <v>6.9279039999999998</v>
      </c>
      <c r="T387" s="622"/>
      <c r="U387" s="531">
        <f t="shared" si="68"/>
        <v>6.9245901639344272</v>
      </c>
      <c r="V387" s="625"/>
      <c r="W387" s="538">
        <v>1.4127090301003344</v>
      </c>
      <c r="X387" s="65"/>
      <c r="Y387" s="61"/>
      <c r="Z387" s="489"/>
      <c r="AA387" s="5"/>
    </row>
    <row r="388" spans="1:27" s="12" customFormat="1" ht="14.25" customHeight="1">
      <c r="A388" s="60"/>
      <c r="B388" s="544"/>
      <c r="C388" s="511" t="s">
        <v>224</v>
      </c>
      <c r="D388" s="512"/>
      <c r="E388" s="512"/>
      <c r="F388" s="512"/>
      <c r="G388" s="63"/>
      <c r="H388" s="523">
        <v>1.5</v>
      </c>
      <c r="I388" s="515"/>
      <c r="J388" s="522"/>
      <c r="K388" s="522">
        <v>15.3</v>
      </c>
      <c r="L388" s="522">
        <v>15.3</v>
      </c>
      <c r="M388" s="522"/>
      <c r="N388" s="621"/>
      <c r="O388" s="534">
        <v>0.1368</v>
      </c>
      <c r="P388" s="621"/>
      <c r="Q388" s="531">
        <f t="shared" si="66"/>
        <v>1.2318720000000001</v>
      </c>
      <c r="R388" s="622"/>
      <c r="S388" s="531">
        <f t="shared" si="67"/>
        <v>1.7681279999999999</v>
      </c>
      <c r="T388" s="622"/>
      <c r="U388" s="531">
        <f t="shared" si="68"/>
        <v>9.120000000000001</v>
      </c>
      <c r="V388" s="625"/>
      <c r="W388" s="538">
        <v>1.343811394891945</v>
      </c>
      <c r="X388" s="65"/>
      <c r="Y388" s="61"/>
      <c r="Z388" s="489"/>
      <c r="AA388" s="5"/>
    </row>
    <row r="389" spans="1:27" s="12" customFormat="1" ht="14.25" customHeight="1">
      <c r="A389" s="60"/>
      <c r="B389" s="544"/>
      <c r="C389" s="511" t="s">
        <v>225</v>
      </c>
      <c r="D389" s="512"/>
      <c r="E389" s="512"/>
      <c r="F389" s="512"/>
      <c r="G389" s="63"/>
      <c r="H389" s="523">
        <v>14.7</v>
      </c>
      <c r="I389" s="515"/>
      <c r="J389" s="522"/>
      <c r="K389" s="522">
        <v>14.9</v>
      </c>
      <c r="L389" s="522">
        <v>14.9</v>
      </c>
      <c r="M389" s="522"/>
      <c r="N389" s="621"/>
      <c r="O389" s="534">
        <v>1.1825999999999999</v>
      </c>
      <c r="P389" s="621"/>
      <c r="Q389" s="531">
        <f t="shared" si="66"/>
        <v>12.382104</v>
      </c>
      <c r="R389" s="622"/>
      <c r="S389" s="531">
        <f t="shared" si="67"/>
        <v>17.017896</v>
      </c>
      <c r="T389" s="622"/>
      <c r="U389" s="531">
        <f t="shared" si="68"/>
        <v>8.0448979591836736</v>
      </c>
      <c r="V389" s="625"/>
      <c r="W389" s="538">
        <v>1.3076072534276868</v>
      </c>
      <c r="X389" s="65"/>
      <c r="Y389" s="61"/>
      <c r="Z389" s="489"/>
      <c r="AA389" s="5"/>
    </row>
    <row r="390" spans="1:27" s="12" customFormat="1" ht="14.25" customHeight="1">
      <c r="A390" s="60"/>
      <c r="B390" s="544"/>
      <c r="C390" s="511" t="s">
        <v>226</v>
      </c>
      <c r="D390" s="512"/>
      <c r="E390" s="512"/>
      <c r="F390" s="512"/>
      <c r="G390" s="63"/>
      <c r="H390" s="523">
        <v>4.2</v>
      </c>
      <c r="I390" s="515"/>
      <c r="J390" s="522"/>
      <c r="K390" s="522">
        <v>14.6</v>
      </c>
      <c r="L390" s="522">
        <v>14.6</v>
      </c>
      <c r="M390" s="522"/>
      <c r="N390" s="621"/>
      <c r="O390" s="534">
        <v>0.2646</v>
      </c>
      <c r="P390" s="621"/>
      <c r="Q390" s="531">
        <f t="shared" si="66"/>
        <v>3.6813840000000004</v>
      </c>
      <c r="R390" s="622"/>
      <c r="S390" s="531">
        <f t="shared" si="67"/>
        <v>4.7186159999999999</v>
      </c>
      <c r="T390" s="622"/>
      <c r="U390" s="531">
        <f t="shared" si="68"/>
        <v>6.3</v>
      </c>
      <c r="V390" s="625"/>
      <c r="W390" s="538">
        <v>1.1390443392165304</v>
      </c>
      <c r="X390" s="65"/>
      <c r="Y390" s="61"/>
      <c r="Z390" s="489"/>
      <c r="AA390" s="5"/>
    </row>
    <row r="391" spans="1:27" s="12" customFormat="1" ht="14.25" customHeight="1">
      <c r="A391" s="60"/>
      <c r="B391" s="544"/>
      <c r="C391" s="511" t="s">
        <v>227</v>
      </c>
      <c r="D391" s="512"/>
      <c r="E391" s="512"/>
      <c r="F391" s="512"/>
      <c r="G391" s="63"/>
      <c r="H391" s="523">
        <v>2.9</v>
      </c>
      <c r="I391" s="515"/>
      <c r="J391" s="522"/>
      <c r="K391" s="522">
        <v>16.8</v>
      </c>
      <c r="L391" s="522">
        <v>16.8</v>
      </c>
      <c r="M391" s="522"/>
      <c r="N391" s="621"/>
      <c r="O391" s="534">
        <v>0.57979999999999998</v>
      </c>
      <c r="P391" s="621"/>
      <c r="Q391" s="531">
        <f t="shared" si="66"/>
        <v>1.763592</v>
      </c>
      <c r="R391" s="622"/>
      <c r="S391" s="531">
        <f t="shared" si="67"/>
        <v>4.0364079999999998</v>
      </c>
      <c r="T391" s="622"/>
      <c r="U391" s="531">
        <f t="shared" si="68"/>
        <v>19.993103448275861</v>
      </c>
      <c r="V391" s="625"/>
      <c r="W391" s="538">
        <v>0.98387917868657737</v>
      </c>
      <c r="X391" s="65"/>
      <c r="Y391" s="61"/>
      <c r="Z391" s="489"/>
      <c r="AA391" s="5"/>
    </row>
    <row r="392" spans="1:27" s="12" customFormat="1" ht="14.25" customHeight="1">
      <c r="A392" s="60"/>
      <c r="B392" s="544"/>
      <c r="C392" s="511" t="s">
        <v>228</v>
      </c>
      <c r="D392" s="512"/>
      <c r="E392" s="512"/>
      <c r="F392" s="512"/>
      <c r="G392" s="63"/>
      <c r="H392" s="523">
        <v>1.4</v>
      </c>
      <c r="I392" s="515"/>
      <c r="J392" s="522"/>
      <c r="K392" s="522">
        <v>14</v>
      </c>
      <c r="L392" s="522">
        <v>14</v>
      </c>
      <c r="M392" s="522"/>
      <c r="N392" s="621"/>
      <c r="O392" s="534">
        <v>0.21629999999999999</v>
      </c>
      <c r="P392" s="621"/>
      <c r="Q392" s="531">
        <f t="shared" si="66"/>
        <v>0.97605199999999992</v>
      </c>
      <c r="R392" s="622"/>
      <c r="S392" s="531">
        <f t="shared" si="67"/>
        <v>1.8239479999999999</v>
      </c>
      <c r="T392" s="622"/>
      <c r="U392" s="531">
        <f t="shared" si="68"/>
        <v>15.45</v>
      </c>
      <c r="V392" s="625"/>
      <c r="W392" s="538">
        <v>1.6250939143501129</v>
      </c>
      <c r="X392" s="65"/>
      <c r="Y392" s="61"/>
      <c r="Z392" s="489"/>
      <c r="AA392" s="5"/>
    </row>
    <row r="393" spans="1:27" s="12" customFormat="1" ht="14.25" customHeight="1">
      <c r="A393" s="60"/>
      <c r="B393" s="544"/>
      <c r="C393" s="511" t="s">
        <v>229</v>
      </c>
      <c r="D393" s="512"/>
      <c r="E393" s="512"/>
      <c r="F393" s="512"/>
      <c r="G393" s="63"/>
      <c r="H393" s="523">
        <v>5.5</v>
      </c>
      <c r="I393" s="515"/>
      <c r="J393" s="522"/>
      <c r="K393" s="522">
        <v>15</v>
      </c>
      <c r="L393" s="522">
        <v>15</v>
      </c>
      <c r="M393" s="522"/>
      <c r="N393" s="621"/>
      <c r="O393" s="534">
        <v>0.36249999999999999</v>
      </c>
      <c r="P393" s="621"/>
      <c r="Q393" s="531">
        <f t="shared" si="66"/>
        <v>4.7895000000000003</v>
      </c>
      <c r="R393" s="622"/>
      <c r="S393" s="531">
        <f t="shared" si="67"/>
        <v>6.2104999999999997</v>
      </c>
      <c r="T393" s="622"/>
      <c r="U393" s="531">
        <f t="shared" si="68"/>
        <v>6.5909090909090899</v>
      </c>
      <c r="V393" s="625"/>
      <c r="W393" s="538">
        <v>1.4121542656797821</v>
      </c>
      <c r="X393" s="65"/>
      <c r="Y393" s="61"/>
      <c r="Z393" s="489"/>
      <c r="AA393" s="5"/>
    </row>
    <row r="394" spans="1:27" s="12" customFormat="1" ht="14.25" customHeight="1">
      <c r="A394" s="60"/>
      <c r="B394" s="544"/>
      <c r="C394" s="511" t="s">
        <v>230</v>
      </c>
      <c r="D394" s="512"/>
      <c r="E394" s="512"/>
      <c r="F394" s="512"/>
      <c r="G394" s="63"/>
      <c r="H394" s="523">
        <v>5.0999999999999996</v>
      </c>
      <c r="I394" s="515"/>
      <c r="J394" s="522"/>
      <c r="K394" s="522">
        <v>13.4</v>
      </c>
      <c r="L394" s="522">
        <v>13.4</v>
      </c>
      <c r="M394" s="522"/>
      <c r="N394" s="621"/>
      <c r="O394" s="534">
        <v>0.51490000000000002</v>
      </c>
      <c r="P394" s="621"/>
      <c r="Q394" s="531">
        <f t="shared" si="66"/>
        <v>4.0907959999999992</v>
      </c>
      <c r="R394" s="622"/>
      <c r="S394" s="531">
        <f t="shared" si="67"/>
        <v>6.1092040000000001</v>
      </c>
      <c r="T394" s="622"/>
      <c r="U394" s="531">
        <f t="shared" si="68"/>
        <v>10.09607843137255</v>
      </c>
      <c r="V394" s="625"/>
      <c r="W394" s="538">
        <v>0.96567891972993247</v>
      </c>
      <c r="X394" s="65"/>
      <c r="Y394" s="61"/>
      <c r="Z394" s="489"/>
    </row>
    <row r="395" spans="1:27" s="12" customFormat="1" ht="14.25" customHeight="1">
      <c r="A395" s="60"/>
      <c r="B395" s="544"/>
      <c r="C395" s="511"/>
      <c r="D395" s="512"/>
      <c r="E395" s="512"/>
      <c r="F395" s="512"/>
      <c r="G395" s="63"/>
      <c r="H395" s="523"/>
      <c r="I395" s="515"/>
      <c r="J395" s="522"/>
      <c r="K395" s="522"/>
      <c r="L395" s="522"/>
      <c r="M395" s="522"/>
      <c r="N395" s="621"/>
      <c r="O395" s="536"/>
      <c r="P395" s="621"/>
      <c r="Q395" s="524"/>
      <c r="R395" s="621"/>
      <c r="S395" s="524"/>
      <c r="T395" s="621"/>
      <c r="U395" s="539"/>
      <c r="V395" s="625"/>
      <c r="W395" s="538"/>
      <c r="X395" s="65"/>
      <c r="Y395" s="61"/>
      <c r="Z395" s="29"/>
    </row>
    <row r="396" spans="1:27" s="12" customFormat="1" ht="14.25" customHeight="1">
      <c r="A396" s="60"/>
      <c r="B396" s="544"/>
      <c r="C396" s="518" t="s">
        <v>260</v>
      </c>
      <c r="D396" s="518"/>
      <c r="E396" s="518"/>
      <c r="F396" s="518"/>
      <c r="G396" s="63"/>
      <c r="H396" s="525">
        <v>100</v>
      </c>
      <c r="I396" s="515"/>
      <c r="J396" s="522"/>
      <c r="K396" s="522">
        <v>14.9</v>
      </c>
      <c r="L396" s="522">
        <v>14.9</v>
      </c>
      <c r="M396" s="522"/>
      <c r="N396" s="621"/>
      <c r="O396" s="536"/>
      <c r="P396" s="621"/>
      <c r="Q396" s="527"/>
      <c r="R396" s="621"/>
      <c r="S396" s="527"/>
      <c r="T396" s="621"/>
      <c r="U396" s="538"/>
      <c r="V396" s="625"/>
      <c r="W396" s="538"/>
      <c r="X396" s="65"/>
      <c r="Y396" s="61"/>
      <c r="Z396" s="29"/>
      <c r="AA396" s="5"/>
    </row>
    <row r="397" spans="1:27" s="12" customFormat="1" ht="14.25" customHeight="1">
      <c r="A397" s="60"/>
      <c r="B397" s="544"/>
      <c r="C397" s="511" t="s">
        <v>219</v>
      </c>
      <c r="D397" s="512"/>
      <c r="E397" s="512"/>
      <c r="F397" s="512"/>
      <c r="G397" s="63"/>
      <c r="H397" s="523">
        <v>27</v>
      </c>
      <c r="I397" s="515"/>
      <c r="J397" s="522"/>
      <c r="K397" s="522">
        <v>14.5</v>
      </c>
      <c r="L397" s="522">
        <v>14.5</v>
      </c>
      <c r="M397" s="522"/>
      <c r="N397" s="621"/>
      <c r="O397" s="534">
        <v>0.95919999999999994</v>
      </c>
      <c r="P397" s="621"/>
      <c r="Q397" s="531">
        <f>H397-1.96*O397</f>
        <v>25.119968</v>
      </c>
      <c r="R397" s="622"/>
      <c r="S397" s="531">
        <f>H397+1.96*O397</f>
        <v>28.880032</v>
      </c>
      <c r="T397" s="622"/>
      <c r="U397" s="531">
        <f>O397/H397*100</f>
        <v>3.5525925925925925</v>
      </c>
      <c r="V397" s="625"/>
      <c r="W397" s="538">
        <v>1.8774711293795263</v>
      </c>
      <c r="X397" s="65"/>
      <c r="Y397" s="61"/>
      <c r="Z397" s="489"/>
      <c r="AA397" s="5"/>
    </row>
    <row r="398" spans="1:27" s="12" customFormat="1" ht="14.25" customHeight="1">
      <c r="A398" s="60"/>
      <c r="B398" s="544"/>
      <c r="C398" s="511" t="s">
        <v>220</v>
      </c>
      <c r="D398" s="512"/>
      <c r="E398" s="512"/>
      <c r="F398" s="512"/>
      <c r="G398" s="63"/>
      <c r="H398" s="523">
        <v>3.9</v>
      </c>
      <c r="I398" s="515"/>
      <c r="J398" s="522"/>
      <c r="K398" s="522">
        <v>16.600000000000001</v>
      </c>
      <c r="L398" s="522">
        <v>16.600000000000001</v>
      </c>
      <c r="M398" s="522"/>
      <c r="N398" s="621"/>
      <c r="O398" s="534">
        <v>0.21440000000000001</v>
      </c>
      <c r="P398" s="621"/>
      <c r="Q398" s="531">
        <f t="shared" ref="Q398:Q408" si="69">H398-1.96*O398</f>
        <v>3.4797759999999998</v>
      </c>
      <c r="R398" s="622"/>
      <c r="S398" s="531">
        <f t="shared" ref="S398:S408" si="70">H398+1.96*O398</f>
        <v>4.3202239999999996</v>
      </c>
      <c r="T398" s="622"/>
      <c r="U398" s="531">
        <f t="shared" ref="U398:U408" si="71">O398/H398*100</f>
        <v>5.4974358974358974</v>
      </c>
      <c r="V398" s="625"/>
      <c r="W398" s="538">
        <v>1.3717210492642355</v>
      </c>
      <c r="X398" s="65"/>
      <c r="Y398" s="61"/>
      <c r="Z398" s="489"/>
      <c r="AA398" s="5"/>
    </row>
    <row r="399" spans="1:27" s="12" customFormat="1" ht="14.25" customHeight="1">
      <c r="A399" s="60"/>
      <c r="B399" s="544"/>
      <c r="C399" s="511" t="s">
        <v>221</v>
      </c>
      <c r="D399" s="512"/>
      <c r="E399" s="512"/>
      <c r="F399" s="512"/>
      <c r="G399" s="63"/>
      <c r="H399" s="523">
        <v>6.6</v>
      </c>
      <c r="I399" s="515"/>
      <c r="J399" s="522"/>
      <c r="K399" s="522">
        <v>15.4</v>
      </c>
      <c r="L399" s="522">
        <v>15.4</v>
      </c>
      <c r="M399" s="522"/>
      <c r="N399" s="621"/>
      <c r="O399" s="534">
        <v>0.25929999999999997</v>
      </c>
      <c r="P399" s="621"/>
      <c r="Q399" s="531">
        <f t="shared" si="69"/>
        <v>6.0917719999999997</v>
      </c>
      <c r="R399" s="622"/>
      <c r="S399" s="531">
        <f t="shared" si="70"/>
        <v>7.1082279999999995</v>
      </c>
      <c r="T399" s="622"/>
      <c r="U399" s="531">
        <f t="shared" si="71"/>
        <v>3.9287878787878787</v>
      </c>
      <c r="V399" s="625"/>
      <c r="W399" s="538">
        <v>1.3082744702320888</v>
      </c>
      <c r="X399" s="65"/>
      <c r="Y399" s="61"/>
      <c r="Z399" s="489"/>
      <c r="AA399" s="5"/>
    </row>
    <row r="400" spans="1:27" s="12" customFormat="1" ht="14.25" customHeight="1">
      <c r="A400" s="60"/>
      <c r="B400" s="544"/>
      <c r="C400" s="511" t="s">
        <v>222</v>
      </c>
      <c r="D400" s="512"/>
      <c r="E400" s="512"/>
      <c r="F400" s="512"/>
      <c r="G400" s="63"/>
      <c r="H400" s="523">
        <v>23.7</v>
      </c>
      <c r="I400" s="515"/>
      <c r="J400" s="522"/>
      <c r="K400" s="522">
        <v>15</v>
      </c>
      <c r="L400" s="522">
        <v>15</v>
      </c>
      <c r="M400" s="522"/>
      <c r="N400" s="621"/>
      <c r="O400" s="534">
        <v>0.66899999999999993</v>
      </c>
      <c r="P400" s="621"/>
      <c r="Q400" s="531">
        <f t="shared" si="69"/>
        <v>22.388759999999998</v>
      </c>
      <c r="R400" s="622"/>
      <c r="S400" s="531">
        <f t="shared" si="70"/>
        <v>25.011240000000001</v>
      </c>
      <c r="T400" s="622"/>
      <c r="U400" s="531">
        <f t="shared" si="71"/>
        <v>2.8227848101265822</v>
      </c>
      <c r="V400" s="625"/>
      <c r="W400" s="538">
        <v>1.5436086755883709</v>
      </c>
      <c r="X400" s="65"/>
      <c r="Y400" s="61"/>
      <c r="Z400" s="489"/>
      <c r="AA400" s="5"/>
    </row>
    <row r="401" spans="1:27" s="12" customFormat="1" ht="14.25" customHeight="1">
      <c r="A401" s="60"/>
      <c r="B401" s="544"/>
      <c r="C401" s="511" t="s">
        <v>223</v>
      </c>
      <c r="D401" s="512"/>
      <c r="E401" s="512"/>
      <c r="F401" s="512"/>
      <c r="G401" s="63"/>
      <c r="H401" s="523">
        <v>6.6</v>
      </c>
      <c r="I401" s="515"/>
      <c r="J401" s="522"/>
      <c r="K401" s="522">
        <v>15.5</v>
      </c>
      <c r="L401" s="522">
        <v>15.5</v>
      </c>
      <c r="M401" s="522"/>
      <c r="N401" s="621"/>
      <c r="O401" s="534">
        <v>0.28869999999999996</v>
      </c>
      <c r="P401" s="621"/>
      <c r="Q401" s="531">
        <f t="shared" si="69"/>
        <v>6.0341480000000001</v>
      </c>
      <c r="R401" s="622"/>
      <c r="S401" s="531">
        <f t="shared" si="70"/>
        <v>7.1658519999999992</v>
      </c>
      <c r="T401" s="622"/>
      <c r="U401" s="531">
        <f t="shared" si="71"/>
        <v>4.3742424242424232</v>
      </c>
      <c r="V401" s="625"/>
      <c r="W401" s="538">
        <v>1.1040152963671126</v>
      </c>
      <c r="X401" s="65"/>
      <c r="Y401" s="61"/>
      <c r="Z401" s="489"/>
      <c r="AA401" s="5"/>
    </row>
    <row r="402" spans="1:27" s="12" customFormat="1" ht="14.25" customHeight="1">
      <c r="A402" s="60"/>
      <c r="B402" s="544"/>
      <c r="C402" s="511" t="s">
        <v>224</v>
      </c>
      <c r="D402" s="512"/>
      <c r="E402" s="512"/>
      <c r="F402" s="512"/>
      <c r="G402" s="63"/>
      <c r="H402" s="523">
        <v>1.9</v>
      </c>
      <c r="I402" s="515"/>
      <c r="J402" s="522"/>
      <c r="K402" s="522">
        <v>15.3</v>
      </c>
      <c r="L402" s="522">
        <v>15.3</v>
      </c>
      <c r="M402" s="522"/>
      <c r="N402" s="621"/>
      <c r="O402" s="534">
        <v>0.16969999999999999</v>
      </c>
      <c r="P402" s="621"/>
      <c r="Q402" s="531">
        <f t="shared" si="69"/>
        <v>1.567388</v>
      </c>
      <c r="R402" s="622"/>
      <c r="S402" s="531">
        <f t="shared" si="70"/>
        <v>2.232612</v>
      </c>
      <c r="T402" s="622"/>
      <c r="U402" s="531">
        <f t="shared" si="71"/>
        <v>8.9315789473684202</v>
      </c>
      <c r="V402" s="625"/>
      <c r="W402" s="538">
        <v>0.91978319783197826</v>
      </c>
      <c r="X402" s="65"/>
      <c r="Y402" s="61"/>
      <c r="Z402" s="489"/>
      <c r="AA402" s="5"/>
    </row>
    <row r="403" spans="1:27" s="12" customFormat="1" ht="14.25" customHeight="1">
      <c r="A403" s="60"/>
      <c r="B403" s="544"/>
      <c r="C403" s="511" t="s">
        <v>225</v>
      </c>
      <c r="D403" s="512"/>
      <c r="E403" s="512"/>
      <c r="F403" s="512"/>
      <c r="G403" s="63"/>
      <c r="H403" s="523">
        <v>13.2</v>
      </c>
      <c r="I403" s="515"/>
      <c r="J403" s="522"/>
      <c r="K403" s="522">
        <v>14.9</v>
      </c>
      <c r="L403" s="522">
        <v>14.9</v>
      </c>
      <c r="M403" s="522"/>
      <c r="N403" s="621"/>
      <c r="O403" s="534">
        <v>1.1067</v>
      </c>
      <c r="P403" s="621"/>
      <c r="Q403" s="531">
        <f t="shared" si="69"/>
        <v>11.030868</v>
      </c>
      <c r="R403" s="622"/>
      <c r="S403" s="531">
        <f t="shared" si="70"/>
        <v>15.369131999999999</v>
      </c>
      <c r="T403" s="622"/>
      <c r="U403" s="531">
        <f t="shared" si="71"/>
        <v>8.3840909090909097</v>
      </c>
      <c r="V403" s="625"/>
      <c r="W403" s="538">
        <v>1.4367129689731275</v>
      </c>
      <c r="X403" s="65"/>
      <c r="Y403" s="61"/>
      <c r="Z403" s="489"/>
      <c r="AA403" s="5"/>
    </row>
    <row r="404" spans="1:27" s="12" customFormat="1" ht="14.25" customHeight="1">
      <c r="A404" s="60"/>
      <c r="B404" s="544"/>
      <c r="C404" s="511" t="s">
        <v>226</v>
      </c>
      <c r="D404" s="512"/>
      <c r="E404" s="512"/>
      <c r="F404" s="512"/>
      <c r="G404" s="63"/>
      <c r="H404" s="523">
        <v>3.5</v>
      </c>
      <c r="I404" s="515"/>
      <c r="J404" s="522"/>
      <c r="K404" s="522">
        <v>14.6</v>
      </c>
      <c r="L404" s="522">
        <v>14.6</v>
      </c>
      <c r="M404" s="522"/>
      <c r="N404" s="621"/>
      <c r="O404" s="534">
        <v>0.1193</v>
      </c>
      <c r="P404" s="621"/>
      <c r="Q404" s="531">
        <f t="shared" si="69"/>
        <v>3.2661720000000001</v>
      </c>
      <c r="R404" s="622"/>
      <c r="S404" s="531">
        <f t="shared" si="70"/>
        <v>3.7338279999999999</v>
      </c>
      <c r="T404" s="622"/>
      <c r="U404" s="531">
        <f t="shared" si="71"/>
        <v>3.4085714285714288</v>
      </c>
      <c r="V404" s="625"/>
      <c r="W404" s="538">
        <v>0.94159431728492515</v>
      </c>
      <c r="X404" s="65"/>
      <c r="Y404" s="61"/>
      <c r="Z404" s="489"/>
      <c r="AA404" s="5"/>
    </row>
    <row r="405" spans="1:27" s="12" customFormat="1" ht="14.25" customHeight="1">
      <c r="A405" s="60"/>
      <c r="B405" s="544"/>
      <c r="C405" s="511" t="s">
        <v>227</v>
      </c>
      <c r="D405" s="512"/>
      <c r="E405" s="512"/>
      <c r="F405" s="512"/>
      <c r="G405" s="63"/>
      <c r="H405" s="523">
        <v>2.2000000000000002</v>
      </c>
      <c r="I405" s="515"/>
      <c r="J405" s="522"/>
      <c r="K405" s="522">
        <v>16.8</v>
      </c>
      <c r="L405" s="522">
        <v>16.8</v>
      </c>
      <c r="M405" s="522"/>
      <c r="N405" s="621"/>
      <c r="O405" s="534">
        <v>0.16830000000000001</v>
      </c>
      <c r="P405" s="621"/>
      <c r="Q405" s="531">
        <f t="shared" si="69"/>
        <v>1.8701320000000001</v>
      </c>
      <c r="R405" s="622"/>
      <c r="S405" s="531">
        <f t="shared" si="70"/>
        <v>2.529868</v>
      </c>
      <c r="T405" s="622"/>
      <c r="U405" s="531">
        <f t="shared" si="71"/>
        <v>7.6499999999999995</v>
      </c>
      <c r="V405" s="625"/>
      <c r="W405" s="538">
        <v>0.99881305637982198</v>
      </c>
      <c r="X405" s="65"/>
      <c r="Y405" s="61"/>
      <c r="Z405" s="489"/>
      <c r="AA405" s="5"/>
    </row>
    <row r="406" spans="1:27" s="12" customFormat="1" ht="14.25" customHeight="1">
      <c r="A406" s="60"/>
      <c r="B406" s="544"/>
      <c r="C406" s="511" t="s">
        <v>228</v>
      </c>
      <c r="D406" s="512"/>
      <c r="E406" s="512"/>
      <c r="F406" s="512"/>
      <c r="G406" s="63"/>
      <c r="H406" s="523">
        <v>1.4</v>
      </c>
      <c r="I406" s="515"/>
      <c r="J406" s="522"/>
      <c r="K406" s="522">
        <v>14</v>
      </c>
      <c r="L406" s="522">
        <v>14</v>
      </c>
      <c r="M406" s="522"/>
      <c r="N406" s="621"/>
      <c r="O406" s="534">
        <v>0.19900000000000001</v>
      </c>
      <c r="P406" s="621"/>
      <c r="Q406" s="531">
        <f t="shared" si="69"/>
        <v>1.00996</v>
      </c>
      <c r="R406" s="622"/>
      <c r="S406" s="531">
        <f t="shared" si="70"/>
        <v>1.7900399999999999</v>
      </c>
      <c r="T406" s="622"/>
      <c r="U406" s="531">
        <f t="shared" si="71"/>
        <v>14.214285714285715</v>
      </c>
      <c r="V406" s="625"/>
      <c r="W406" s="538">
        <v>1.2375621890547264</v>
      </c>
      <c r="X406" s="65"/>
      <c r="Y406" s="61"/>
      <c r="Z406" s="489"/>
      <c r="AA406" s="5"/>
    </row>
    <row r="407" spans="1:27" s="12" customFormat="1" ht="14.25" customHeight="1">
      <c r="A407" s="60"/>
      <c r="B407" s="544"/>
      <c r="C407" s="511" t="s">
        <v>229</v>
      </c>
      <c r="D407" s="512"/>
      <c r="E407" s="512"/>
      <c r="F407" s="512"/>
      <c r="G407" s="63"/>
      <c r="H407" s="523">
        <v>3.6</v>
      </c>
      <c r="I407" s="515"/>
      <c r="J407" s="522"/>
      <c r="K407" s="522">
        <v>15</v>
      </c>
      <c r="L407" s="522">
        <v>15</v>
      </c>
      <c r="M407" s="522"/>
      <c r="N407" s="621"/>
      <c r="O407" s="534">
        <v>0.15510000000000002</v>
      </c>
      <c r="P407" s="621"/>
      <c r="Q407" s="531">
        <f t="shared" si="69"/>
        <v>3.2960039999999999</v>
      </c>
      <c r="R407" s="622"/>
      <c r="S407" s="531">
        <f t="shared" si="70"/>
        <v>3.9039960000000002</v>
      </c>
      <c r="T407" s="622"/>
      <c r="U407" s="531">
        <f t="shared" si="71"/>
        <v>4.3083333333333336</v>
      </c>
      <c r="V407" s="625"/>
      <c r="W407" s="538">
        <v>0.89965197215777259</v>
      </c>
      <c r="X407" s="65"/>
      <c r="Y407" s="61"/>
      <c r="Z407" s="489"/>
      <c r="AA407" s="5"/>
    </row>
    <row r="408" spans="1:27" s="12" customFormat="1" ht="14.25" customHeight="1">
      <c r="A408" s="60"/>
      <c r="B408" s="544"/>
      <c r="C408" s="511" t="s">
        <v>230</v>
      </c>
      <c r="D408" s="512"/>
      <c r="E408" s="512"/>
      <c r="F408" s="512"/>
      <c r="G408" s="63"/>
      <c r="H408" s="523">
        <v>6.3</v>
      </c>
      <c r="I408" s="515"/>
      <c r="J408" s="522"/>
      <c r="K408" s="522">
        <v>13.4</v>
      </c>
      <c r="L408" s="522">
        <v>13.4</v>
      </c>
      <c r="M408" s="522"/>
      <c r="N408" s="621"/>
      <c r="O408" s="534">
        <v>0.70679999999999998</v>
      </c>
      <c r="P408" s="621"/>
      <c r="Q408" s="531">
        <f t="shared" si="69"/>
        <v>4.9146719999999995</v>
      </c>
      <c r="R408" s="622"/>
      <c r="S408" s="531">
        <f t="shared" si="70"/>
        <v>7.6853280000000002</v>
      </c>
      <c r="T408" s="622"/>
      <c r="U408" s="531">
        <f t="shared" si="71"/>
        <v>11.219047619047618</v>
      </c>
      <c r="V408" s="625"/>
      <c r="W408" s="538">
        <v>0.93036725023035405</v>
      </c>
      <c r="X408" s="65"/>
      <c r="Y408" s="61"/>
      <c r="Z408" s="489"/>
    </row>
    <row r="409" spans="1:27" s="12" customFormat="1" ht="14.25" customHeight="1">
      <c r="A409" s="60"/>
      <c r="B409" s="544"/>
      <c r="C409" s="787"/>
      <c r="D409" s="787"/>
      <c r="E409" s="787"/>
      <c r="F409" s="787"/>
      <c r="G409" s="63"/>
      <c r="H409" s="787"/>
      <c r="I409" s="787"/>
      <c r="J409" s="787"/>
      <c r="K409" s="787"/>
      <c r="L409" s="787"/>
      <c r="M409" s="787"/>
      <c r="N409" s="63"/>
      <c r="O409" s="536"/>
      <c r="P409" s="63"/>
      <c r="Q409" s="545"/>
      <c r="R409" s="63"/>
      <c r="S409" s="545"/>
      <c r="T409" s="63"/>
      <c r="U409" s="545"/>
      <c r="V409" s="63"/>
      <c r="W409" s="545"/>
      <c r="X409" s="65"/>
      <c r="Y409" s="61"/>
      <c r="Z409" s="29"/>
    </row>
    <row r="410" spans="1:27" s="12" customFormat="1" ht="9" customHeight="1" thickBot="1">
      <c r="A410" s="60"/>
      <c r="B410" s="391"/>
      <c r="C410" s="129"/>
      <c r="D410" s="129"/>
      <c r="E410" s="129"/>
      <c r="F410" s="129"/>
      <c r="G410" s="248"/>
      <c r="H410" s="129"/>
      <c r="I410" s="129"/>
      <c r="J410" s="129"/>
      <c r="K410" s="129"/>
      <c r="L410" s="129"/>
      <c r="M410" s="129"/>
      <c r="N410" s="248"/>
      <c r="O410" s="129"/>
      <c r="P410" s="248"/>
      <c r="Q410" s="129"/>
      <c r="R410" s="226"/>
      <c r="S410" s="129"/>
      <c r="T410" s="248"/>
      <c r="U410" s="129"/>
      <c r="V410" s="226"/>
      <c r="W410" s="129"/>
      <c r="X410" s="393"/>
      <c r="Y410" s="61"/>
      <c r="Z410" s="29"/>
    </row>
    <row r="411" spans="1:27" s="12" customFormat="1" ht="9" customHeight="1" thickBot="1">
      <c r="A411" s="236"/>
      <c r="B411" s="124"/>
      <c r="C411" s="129"/>
      <c r="D411" s="129"/>
      <c r="E411" s="129"/>
      <c r="F411" s="129"/>
      <c r="G411" s="248"/>
      <c r="H411" s="129"/>
      <c r="I411" s="129"/>
      <c r="J411" s="129"/>
      <c r="K411" s="129"/>
      <c r="L411" s="129"/>
      <c r="M411" s="129"/>
      <c r="N411" s="248"/>
      <c r="O411" s="129"/>
      <c r="P411" s="248"/>
      <c r="Q411" s="129"/>
      <c r="R411" s="248"/>
      <c r="S411" s="129"/>
      <c r="T411" s="248"/>
      <c r="U411" s="129"/>
      <c r="V411" s="248"/>
      <c r="W411" s="129"/>
      <c r="X411" s="124"/>
      <c r="Y411" s="130"/>
      <c r="Z411" s="29"/>
    </row>
    <row r="412" spans="1:27" s="17" customFormat="1" ht="9" customHeight="1">
      <c r="A412" s="249"/>
      <c r="B412" s="234"/>
      <c r="C412" s="250"/>
      <c r="D412" s="250"/>
      <c r="E412" s="250"/>
      <c r="F412" s="250"/>
      <c r="G412" s="234"/>
      <c r="H412" s="251"/>
      <c r="I412" s="251"/>
      <c r="J412" s="251"/>
      <c r="K412" s="251"/>
      <c r="L412" s="251"/>
      <c r="M412" s="251"/>
      <c r="N412" s="234"/>
      <c r="O412" s="252"/>
      <c r="P412" s="234"/>
      <c r="Q412" s="252"/>
      <c r="R412" s="234"/>
      <c r="S412" s="234"/>
      <c r="T412" s="234"/>
      <c r="U412" s="234"/>
      <c r="V412" s="216"/>
      <c r="W412" s="234"/>
      <c r="X412" s="234"/>
      <c r="Y412" s="253"/>
      <c r="Z412" s="29"/>
    </row>
    <row r="413" spans="1:27" s="17" customFormat="1" ht="16.5" customHeight="1">
      <c r="A413" s="64"/>
      <c r="B413" s="792" t="s">
        <v>166</v>
      </c>
      <c r="C413" s="793"/>
      <c r="D413" s="793"/>
      <c r="E413" s="793"/>
      <c r="F413" s="793"/>
      <c r="G413" s="793"/>
      <c r="H413" s="793"/>
      <c r="I413" s="793"/>
      <c r="J413" s="793"/>
      <c r="K413" s="793"/>
      <c r="L413" s="793"/>
      <c r="M413" s="793"/>
      <c r="N413" s="793"/>
      <c r="O413" s="793"/>
      <c r="P413" s="793"/>
      <c r="Q413" s="793"/>
      <c r="R413" s="793"/>
      <c r="S413" s="793"/>
      <c r="T413" s="793"/>
      <c r="U413" s="793"/>
      <c r="V413" s="793"/>
      <c r="W413" s="793"/>
      <c r="X413" s="794"/>
      <c r="Y413" s="237"/>
      <c r="Z413" s="29"/>
    </row>
    <row r="414" spans="1:27" s="17" customFormat="1" ht="9" customHeight="1" thickBot="1">
      <c r="A414" s="64"/>
      <c r="B414" s="135"/>
      <c r="C414" s="135"/>
      <c r="D414" s="135"/>
      <c r="E414" s="135"/>
      <c r="F414" s="135"/>
      <c r="G414" s="135"/>
      <c r="H414" s="135"/>
      <c r="I414" s="135"/>
      <c r="J414" s="135"/>
      <c r="K414" s="135"/>
      <c r="L414" s="135"/>
      <c r="M414" s="135"/>
      <c r="N414" s="135"/>
      <c r="O414" s="135"/>
      <c r="P414" s="135"/>
      <c r="Q414" s="135"/>
      <c r="R414" s="135"/>
      <c r="S414" s="135"/>
      <c r="T414" s="135"/>
      <c r="U414" s="135"/>
      <c r="V414" s="135"/>
      <c r="W414" s="135"/>
      <c r="X414" s="135"/>
      <c r="Y414" s="237"/>
      <c r="Z414" s="29"/>
    </row>
    <row r="415" spans="1:27" s="17" customFormat="1" ht="9" customHeight="1">
      <c r="A415" s="64"/>
      <c r="B415" s="202"/>
      <c r="C415" s="203"/>
      <c r="D415" s="203"/>
      <c r="E415" s="203"/>
      <c r="F415" s="203"/>
      <c r="G415" s="203"/>
      <c r="H415" s="203"/>
      <c r="I415" s="203"/>
      <c r="J415" s="203"/>
      <c r="K415" s="203"/>
      <c r="L415" s="203"/>
      <c r="M415" s="203"/>
      <c r="N415" s="203"/>
      <c r="O415" s="203"/>
      <c r="P415" s="203"/>
      <c r="Q415" s="203"/>
      <c r="R415" s="203"/>
      <c r="S415" s="203"/>
      <c r="T415" s="203"/>
      <c r="U415" s="203"/>
      <c r="V415" s="203"/>
      <c r="W415" s="203"/>
      <c r="X415" s="204"/>
      <c r="Y415" s="237"/>
      <c r="Z415" s="29"/>
    </row>
    <row r="416" spans="1:27" s="17" customFormat="1" ht="16.5" customHeight="1">
      <c r="A416" s="64"/>
      <c r="B416" s="246"/>
      <c r="C416" s="788" t="s">
        <v>118</v>
      </c>
      <c r="D416" s="789"/>
      <c r="E416" s="789"/>
      <c r="F416" s="789"/>
      <c r="G416" s="789"/>
      <c r="H416" s="789"/>
      <c r="I416" s="789"/>
      <c r="J416" s="789"/>
      <c r="K416" s="789"/>
      <c r="L416" s="789"/>
      <c r="M416" s="789"/>
      <c r="N416" s="789"/>
      <c r="O416" s="789"/>
      <c r="P416" s="789"/>
      <c r="Q416" s="789"/>
      <c r="R416" s="789"/>
      <c r="S416" s="789"/>
      <c r="T416" s="789"/>
      <c r="U416" s="789"/>
      <c r="V416" s="789"/>
      <c r="W416" s="790"/>
      <c r="X416" s="133"/>
      <c r="Y416" s="237"/>
      <c r="Z416" s="29"/>
    </row>
    <row r="417" spans="1:26" s="17" customFormat="1" ht="9" customHeight="1">
      <c r="A417" s="64"/>
      <c r="B417" s="64"/>
      <c r="C417" s="245"/>
      <c r="D417" s="245"/>
      <c r="E417" s="245"/>
      <c r="F417" s="245"/>
      <c r="G417" s="63"/>
      <c r="H417" s="14"/>
      <c r="I417" s="14"/>
      <c r="J417" s="14"/>
      <c r="K417" s="14"/>
      <c r="L417" s="14"/>
      <c r="M417" s="14"/>
      <c r="N417" s="63"/>
      <c r="O417" s="83"/>
      <c r="P417" s="63"/>
      <c r="Q417" s="83"/>
      <c r="R417" s="63"/>
      <c r="S417" s="63"/>
      <c r="T417" s="63"/>
      <c r="U417" s="63"/>
      <c r="V417" s="155"/>
      <c r="W417" s="63"/>
      <c r="X417" s="65"/>
      <c r="Y417" s="65"/>
      <c r="Z417" s="29"/>
    </row>
    <row r="418" spans="1:26" ht="44.25" customHeight="1">
      <c r="A418" s="67"/>
      <c r="B418" s="67"/>
      <c r="C418" s="508" t="s">
        <v>164</v>
      </c>
      <c r="D418" s="506" t="s">
        <v>1</v>
      </c>
      <c r="E418" s="247"/>
      <c r="F418" s="798" t="s">
        <v>304</v>
      </c>
      <c r="G418" s="795"/>
      <c r="H418" s="795"/>
      <c r="I418" s="795"/>
      <c r="J418" s="795"/>
      <c r="K418" s="795"/>
      <c r="L418" s="795"/>
      <c r="M418" s="795"/>
      <c r="N418" s="795"/>
      <c r="O418" s="795"/>
      <c r="P418" s="795"/>
      <c r="Q418" s="795"/>
      <c r="R418" s="795"/>
      <c r="S418" s="795"/>
      <c r="T418" s="795"/>
      <c r="U418" s="795"/>
      <c r="V418" s="795"/>
      <c r="W418" s="796"/>
      <c r="X418" s="81"/>
      <c r="Y418" s="68"/>
      <c r="Z418" s="37"/>
    </row>
    <row r="419" spans="1:26" ht="6.75" customHeight="1">
      <c r="A419" s="67"/>
      <c r="B419" s="67"/>
      <c r="C419" s="52"/>
      <c r="D419" s="52"/>
      <c r="E419" s="247"/>
      <c r="F419" s="57"/>
      <c r="G419" s="62"/>
      <c r="H419" s="62"/>
      <c r="I419" s="62"/>
      <c r="J419" s="62"/>
      <c r="K419" s="62"/>
      <c r="L419" s="62"/>
      <c r="M419" s="62"/>
      <c r="N419" s="62"/>
      <c r="O419" s="62"/>
      <c r="P419" s="62"/>
      <c r="Q419" s="62"/>
      <c r="R419" s="62"/>
      <c r="S419" s="62"/>
      <c r="T419" s="62"/>
      <c r="U419" s="62"/>
      <c r="V419" s="155"/>
      <c r="W419" s="62"/>
      <c r="X419" s="68"/>
      <c r="Y419" s="68"/>
      <c r="Z419" s="37"/>
    </row>
    <row r="420" spans="1:26" ht="90" customHeight="1">
      <c r="A420" s="67"/>
      <c r="B420" s="67"/>
      <c r="C420" s="698" t="s">
        <v>93</v>
      </c>
      <c r="D420" s="631" t="s">
        <v>1</v>
      </c>
      <c r="E420" s="247"/>
      <c r="F420" s="720" t="s">
        <v>299</v>
      </c>
      <c r="G420" s="721"/>
      <c r="H420" s="721"/>
      <c r="I420" s="721"/>
      <c r="J420" s="721"/>
      <c r="K420" s="721"/>
      <c r="L420" s="721"/>
      <c r="M420" s="721"/>
      <c r="N420" s="721"/>
      <c r="O420" s="721"/>
      <c r="P420" s="721"/>
      <c r="Q420" s="721"/>
      <c r="R420" s="721"/>
      <c r="S420" s="721"/>
      <c r="T420" s="721"/>
      <c r="U420" s="721"/>
      <c r="V420" s="721"/>
      <c r="W420" s="722"/>
      <c r="X420" s="68"/>
      <c r="Y420" s="68"/>
      <c r="Z420" s="37"/>
    </row>
    <row r="421" spans="1:26" s="6" customFormat="1" ht="18" customHeight="1">
      <c r="A421" s="79"/>
      <c r="B421" s="79"/>
      <c r="C421" s="731"/>
      <c r="D421" s="633"/>
      <c r="E421" s="32"/>
      <c r="F421" s="726"/>
      <c r="G421" s="727"/>
      <c r="H421" s="727"/>
      <c r="I421" s="727"/>
      <c r="J421" s="727"/>
      <c r="K421" s="727"/>
      <c r="L421" s="727"/>
      <c r="M421" s="727"/>
      <c r="N421" s="727"/>
      <c r="O421" s="727"/>
      <c r="P421" s="727"/>
      <c r="Q421" s="727"/>
      <c r="R421" s="727"/>
      <c r="S421" s="727"/>
      <c r="T421" s="727"/>
      <c r="U421" s="727"/>
      <c r="V421" s="727"/>
      <c r="W421" s="728"/>
      <c r="X421" s="81"/>
      <c r="Y421" s="81"/>
      <c r="Z421" s="37"/>
    </row>
    <row r="422" spans="1:26" s="6" customFormat="1" ht="6.75" customHeight="1">
      <c r="A422" s="79"/>
      <c r="B422" s="79"/>
      <c r="C422" s="66"/>
      <c r="D422" s="227"/>
      <c r="E422" s="32"/>
      <c r="F422" s="14"/>
      <c r="G422" s="32"/>
      <c r="H422" s="82"/>
      <c r="I422" s="82"/>
      <c r="J422" s="82"/>
      <c r="K422" s="82"/>
      <c r="L422" s="32"/>
      <c r="M422" s="32"/>
      <c r="N422" s="32"/>
      <c r="O422" s="32"/>
      <c r="P422" s="32"/>
      <c r="Q422" s="31"/>
      <c r="R422" s="31"/>
      <c r="S422" s="31"/>
      <c r="T422" s="31"/>
      <c r="U422" s="31"/>
      <c r="V422" s="107"/>
      <c r="W422" s="31"/>
      <c r="X422" s="81"/>
      <c r="Y422" s="81"/>
      <c r="Z422" s="37"/>
    </row>
    <row r="423" spans="1:26" s="6" customFormat="1" ht="15" customHeight="1">
      <c r="A423" s="79"/>
      <c r="B423" s="79"/>
      <c r="C423" s="628" t="s">
        <v>95</v>
      </c>
      <c r="D423" s="631" t="s">
        <v>1</v>
      </c>
      <c r="E423" s="32"/>
      <c r="F423" s="502" t="s">
        <v>214</v>
      </c>
      <c r="G423" s="32"/>
      <c r="H423" s="82" t="s">
        <v>79</v>
      </c>
      <c r="I423" s="82"/>
      <c r="J423" s="82"/>
      <c r="K423" s="82"/>
      <c r="L423" s="82"/>
      <c r="M423" s="82"/>
      <c r="N423" s="82"/>
      <c r="O423" s="82"/>
      <c r="P423" s="82"/>
      <c r="Q423" s="80"/>
      <c r="R423" s="80"/>
      <c r="S423" s="80"/>
      <c r="T423" s="80"/>
      <c r="U423" s="80"/>
      <c r="V423" s="239"/>
      <c r="W423" s="80"/>
      <c r="X423" s="81"/>
      <c r="Y423" s="81"/>
      <c r="Z423" s="37"/>
    </row>
    <row r="424" spans="1:26" s="6" customFormat="1" ht="3" customHeight="1">
      <c r="A424" s="79"/>
      <c r="B424" s="79"/>
      <c r="C424" s="629"/>
      <c r="D424" s="632"/>
      <c r="E424" s="32"/>
      <c r="F424" s="24"/>
      <c r="G424" s="32"/>
      <c r="H424" s="82"/>
      <c r="I424" s="82"/>
      <c r="J424" s="82"/>
      <c r="K424" s="82"/>
      <c r="L424" s="82"/>
      <c r="M424" s="82"/>
      <c r="N424" s="82"/>
      <c r="O424" s="82"/>
      <c r="P424" s="82"/>
      <c r="Q424" s="80"/>
      <c r="R424" s="80"/>
      <c r="S424" s="80"/>
      <c r="T424" s="80"/>
      <c r="U424" s="80"/>
      <c r="V424" s="239"/>
      <c r="W424" s="80"/>
      <c r="X424" s="81"/>
      <c r="Y424" s="81"/>
      <c r="Z424" s="37"/>
    </row>
    <row r="425" spans="1:26" s="6" customFormat="1" ht="15" customHeight="1">
      <c r="A425" s="79"/>
      <c r="B425" s="79"/>
      <c r="C425" s="630"/>
      <c r="D425" s="633"/>
      <c r="E425" s="32"/>
      <c r="F425" s="502"/>
      <c r="G425" s="32"/>
      <c r="H425" s="82" t="s">
        <v>80</v>
      </c>
      <c r="I425" s="82"/>
      <c r="J425" s="82"/>
      <c r="K425" s="82"/>
      <c r="L425" s="82"/>
      <c r="M425" s="788" t="s">
        <v>201</v>
      </c>
      <c r="N425" s="789"/>
      <c r="O425" s="790"/>
      <c r="P425" s="795"/>
      <c r="Q425" s="795"/>
      <c r="R425" s="795"/>
      <c r="S425" s="795"/>
      <c r="T425" s="795"/>
      <c r="U425" s="795"/>
      <c r="V425" s="795"/>
      <c r="W425" s="796"/>
      <c r="X425" s="81"/>
      <c r="Y425" s="81"/>
      <c r="Z425" s="37"/>
    </row>
    <row r="426" spans="1:26" s="6" customFormat="1" ht="6.75" customHeight="1">
      <c r="A426" s="79"/>
      <c r="B426" s="79"/>
      <c r="C426" s="66"/>
      <c r="D426" s="227"/>
      <c r="E426" s="32"/>
      <c r="F426" s="24"/>
      <c r="G426" s="32"/>
      <c r="H426" s="82"/>
      <c r="I426" s="82"/>
      <c r="J426" s="82"/>
      <c r="K426" s="82"/>
      <c r="L426" s="32"/>
      <c r="M426" s="63"/>
      <c r="N426" s="63"/>
      <c r="O426" s="63"/>
      <c r="P426" s="63"/>
      <c r="Q426" s="63"/>
      <c r="R426" s="63"/>
      <c r="S426" s="63"/>
      <c r="T426" s="63"/>
      <c r="U426" s="63"/>
      <c r="V426" s="155"/>
      <c r="W426" s="63"/>
      <c r="X426" s="81"/>
      <c r="Y426" s="81"/>
      <c r="Z426" s="37"/>
    </row>
    <row r="427" spans="1:26" s="6" customFormat="1" ht="15" customHeight="1">
      <c r="A427" s="79"/>
      <c r="B427" s="79"/>
      <c r="C427" s="628" t="s">
        <v>117</v>
      </c>
      <c r="D427" s="631" t="s">
        <v>1</v>
      </c>
      <c r="E427" s="32"/>
      <c r="F427" s="502" t="s">
        <v>214</v>
      </c>
      <c r="G427" s="32"/>
      <c r="H427" s="82" t="s">
        <v>79</v>
      </c>
      <c r="I427" s="82"/>
      <c r="J427" s="82"/>
      <c r="K427" s="82"/>
      <c r="L427" s="82"/>
      <c r="M427" s="66"/>
      <c r="N427" s="66"/>
      <c r="O427" s="66"/>
      <c r="P427" s="66"/>
      <c r="Q427" s="66"/>
      <c r="R427" s="66"/>
      <c r="S427" s="66"/>
      <c r="T427" s="66"/>
      <c r="U427" s="66"/>
      <c r="V427" s="106"/>
      <c r="W427" s="66"/>
      <c r="X427" s="81"/>
      <c r="Y427" s="81"/>
      <c r="Z427" s="37"/>
    </row>
    <row r="428" spans="1:26" s="6" customFormat="1" ht="3" customHeight="1">
      <c r="A428" s="79"/>
      <c r="B428" s="79"/>
      <c r="C428" s="629"/>
      <c r="D428" s="632"/>
      <c r="E428" s="32"/>
      <c r="F428" s="24"/>
      <c r="G428" s="32"/>
      <c r="H428" s="82"/>
      <c r="I428" s="82"/>
      <c r="J428" s="82"/>
      <c r="K428" s="82"/>
      <c r="L428" s="82"/>
      <c r="M428" s="66"/>
      <c r="N428" s="66"/>
      <c r="O428" s="66"/>
      <c r="P428" s="66"/>
      <c r="Q428" s="66"/>
      <c r="R428" s="66"/>
      <c r="S428" s="66"/>
      <c r="T428" s="66"/>
      <c r="U428" s="66"/>
      <c r="V428" s="106"/>
      <c r="W428" s="66"/>
      <c r="X428" s="81"/>
      <c r="Y428" s="81"/>
      <c r="Z428" s="37"/>
    </row>
    <row r="429" spans="1:26" s="6" customFormat="1" ht="15" customHeight="1">
      <c r="A429" s="79"/>
      <c r="B429" s="79"/>
      <c r="C429" s="630"/>
      <c r="D429" s="633"/>
      <c r="E429" s="32"/>
      <c r="F429" s="502"/>
      <c r="G429" s="32"/>
      <c r="H429" s="82" t="s">
        <v>80</v>
      </c>
      <c r="I429" s="82"/>
      <c r="J429" s="82"/>
      <c r="K429" s="82"/>
      <c r="L429" s="82"/>
      <c r="M429" s="788" t="s">
        <v>201</v>
      </c>
      <c r="N429" s="789"/>
      <c r="O429" s="790"/>
      <c r="P429" s="795"/>
      <c r="Q429" s="795"/>
      <c r="R429" s="795"/>
      <c r="S429" s="795"/>
      <c r="T429" s="795"/>
      <c r="U429" s="795"/>
      <c r="V429" s="795"/>
      <c r="W429" s="796"/>
      <c r="X429" s="81"/>
      <c r="Y429" s="81"/>
      <c r="Z429" s="37"/>
    </row>
    <row r="430" spans="1:26" s="6" customFormat="1" ht="6.75" customHeight="1">
      <c r="A430" s="79"/>
      <c r="B430" s="79"/>
      <c r="C430" s="66"/>
      <c r="D430" s="227"/>
      <c r="E430" s="32"/>
      <c r="F430" s="24"/>
      <c r="G430" s="32"/>
      <c r="H430" s="82"/>
      <c r="I430" s="82"/>
      <c r="J430" s="82"/>
      <c r="K430" s="82"/>
      <c r="L430" s="32"/>
      <c r="M430" s="63"/>
      <c r="N430" s="63"/>
      <c r="O430" s="63"/>
      <c r="P430" s="63"/>
      <c r="Q430" s="63"/>
      <c r="R430" s="63"/>
      <c r="S430" s="63"/>
      <c r="T430" s="63"/>
      <c r="U430" s="63"/>
      <c r="V430" s="155"/>
      <c r="W430" s="63"/>
      <c r="X430" s="81"/>
      <c r="Y430" s="81"/>
      <c r="Z430" s="37"/>
    </row>
    <row r="431" spans="1:26" s="6" customFormat="1" ht="15" customHeight="1">
      <c r="A431" s="79"/>
      <c r="B431" s="79"/>
      <c r="C431" s="628" t="s">
        <v>94</v>
      </c>
      <c r="D431" s="631" t="s">
        <v>1</v>
      </c>
      <c r="E431" s="32"/>
      <c r="F431" s="502" t="s">
        <v>214</v>
      </c>
      <c r="G431" s="32"/>
      <c r="H431" s="82" t="s">
        <v>81</v>
      </c>
      <c r="I431" s="82"/>
      <c r="J431" s="82"/>
      <c r="K431" s="82"/>
      <c r="L431" s="82"/>
      <c r="M431" s="66"/>
      <c r="N431" s="66"/>
      <c r="O431" s="66"/>
      <c r="P431" s="66"/>
      <c r="Q431" s="66"/>
      <c r="R431" s="66"/>
      <c r="S431" s="66"/>
      <c r="T431" s="66"/>
      <c r="U431" s="66"/>
      <c r="V431" s="106"/>
      <c r="W431" s="10"/>
      <c r="X431" s="81"/>
      <c r="Y431" s="81"/>
      <c r="Z431" s="37"/>
    </row>
    <row r="432" spans="1:26" s="6" customFormat="1" ht="3" customHeight="1">
      <c r="A432" s="79"/>
      <c r="B432" s="79"/>
      <c r="C432" s="629"/>
      <c r="D432" s="632"/>
      <c r="E432" s="32"/>
      <c r="F432" s="24"/>
      <c r="G432" s="32"/>
      <c r="H432" s="82"/>
      <c r="I432" s="82"/>
      <c r="J432" s="82"/>
      <c r="K432" s="82"/>
      <c r="L432" s="82"/>
      <c r="M432" s="66"/>
      <c r="N432" s="66"/>
      <c r="O432" s="66"/>
      <c r="P432" s="66"/>
      <c r="Q432" s="66"/>
      <c r="R432" s="66"/>
      <c r="S432" s="66"/>
      <c r="T432" s="66"/>
      <c r="U432" s="66"/>
      <c r="V432" s="106"/>
      <c r="W432" s="10"/>
      <c r="X432" s="81"/>
      <c r="Y432" s="81"/>
      <c r="Z432" s="37"/>
    </row>
    <row r="433" spans="1:26" s="6" customFormat="1" ht="15" customHeight="1">
      <c r="A433" s="79"/>
      <c r="B433" s="79"/>
      <c r="C433" s="630"/>
      <c r="D433" s="633"/>
      <c r="E433" s="32"/>
      <c r="F433" s="502"/>
      <c r="G433" s="32"/>
      <c r="H433" s="82" t="s">
        <v>82</v>
      </c>
      <c r="I433" s="82"/>
      <c r="J433" s="82"/>
      <c r="K433" s="82"/>
      <c r="L433" s="82"/>
      <c r="M433" s="788" t="s">
        <v>201</v>
      </c>
      <c r="N433" s="789"/>
      <c r="O433" s="790"/>
      <c r="P433" s="795"/>
      <c r="Q433" s="795"/>
      <c r="R433" s="795"/>
      <c r="S433" s="795"/>
      <c r="T433" s="795"/>
      <c r="U433" s="795"/>
      <c r="V433" s="795"/>
      <c r="W433" s="796"/>
      <c r="X433" s="81"/>
      <c r="Y433" s="81"/>
      <c r="Z433" s="37"/>
    </row>
    <row r="434" spans="1:26" s="6" customFormat="1" ht="6.75" customHeight="1">
      <c r="A434" s="79"/>
      <c r="B434" s="79"/>
      <c r="C434" s="66"/>
      <c r="D434" s="227"/>
      <c r="E434" s="31"/>
      <c r="F434" s="14"/>
      <c r="G434" s="31"/>
      <c r="H434" s="80"/>
      <c r="I434" s="80"/>
      <c r="J434" s="80"/>
      <c r="K434" s="80"/>
      <c r="L434" s="63"/>
      <c r="M434" s="63"/>
      <c r="N434" s="63"/>
      <c r="O434" s="63"/>
      <c r="P434" s="63"/>
      <c r="Q434" s="63"/>
      <c r="R434" s="63"/>
      <c r="S434" s="63"/>
      <c r="T434" s="63"/>
      <c r="U434" s="63"/>
      <c r="V434" s="155"/>
      <c r="W434" s="63"/>
      <c r="X434" s="81"/>
      <c r="Y434" s="81"/>
      <c r="Z434" s="37"/>
    </row>
    <row r="435" spans="1:26" ht="20.25" customHeight="1">
      <c r="A435" s="67"/>
      <c r="B435" s="67"/>
      <c r="C435" s="788" t="s">
        <v>127</v>
      </c>
      <c r="D435" s="789"/>
      <c r="E435" s="789"/>
      <c r="F435" s="789"/>
      <c r="G435" s="789"/>
      <c r="H435" s="789"/>
      <c r="I435" s="789"/>
      <c r="J435" s="789"/>
      <c r="K435" s="789"/>
      <c r="L435" s="789"/>
      <c r="M435" s="789"/>
      <c r="N435" s="789"/>
      <c r="O435" s="789"/>
      <c r="P435" s="789"/>
      <c r="Q435" s="789"/>
      <c r="R435" s="789"/>
      <c r="S435" s="789"/>
      <c r="T435" s="789"/>
      <c r="U435" s="789"/>
      <c r="V435" s="789"/>
      <c r="W435" s="790"/>
      <c r="X435" s="68"/>
      <c r="Y435" s="68"/>
      <c r="Z435" s="37"/>
    </row>
    <row r="436" spans="1:26" s="6" customFormat="1" ht="6.75" customHeight="1">
      <c r="A436" s="79"/>
      <c r="B436" s="79"/>
      <c r="C436" s="66"/>
      <c r="D436" s="227"/>
      <c r="E436" s="31"/>
      <c r="F436" s="14"/>
      <c r="G436" s="31"/>
      <c r="H436" s="80"/>
      <c r="I436" s="80"/>
      <c r="J436" s="80"/>
      <c r="K436" s="80"/>
      <c r="L436" s="63"/>
      <c r="M436" s="63"/>
      <c r="N436" s="63"/>
      <c r="O436" s="63"/>
      <c r="P436" s="63"/>
      <c r="Q436" s="63"/>
      <c r="R436" s="63"/>
      <c r="S436" s="63"/>
      <c r="T436" s="63"/>
      <c r="U436" s="63"/>
      <c r="V436" s="155"/>
      <c r="W436" s="63"/>
      <c r="X436" s="81"/>
      <c r="Y436" s="81"/>
      <c r="Z436" s="37"/>
    </row>
    <row r="437" spans="1:26" ht="15" customHeight="1">
      <c r="A437" s="67"/>
      <c r="B437" s="67"/>
      <c r="C437" s="7"/>
      <c r="D437" s="219"/>
      <c r="E437" s="7"/>
      <c r="F437" s="57"/>
      <c r="G437" s="7"/>
      <c r="H437" s="791"/>
      <c r="I437" s="791"/>
      <c r="J437" s="791"/>
      <c r="K437" s="791"/>
      <c r="L437" s="791"/>
      <c r="M437" s="93"/>
      <c r="N437" s="62"/>
      <c r="O437" s="62"/>
      <c r="P437" s="10"/>
      <c r="Q437" s="788" t="s">
        <v>48</v>
      </c>
      <c r="R437" s="789"/>
      <c r="S437" s="790"/>
      <c r="T437" s="62"/>
      <c r="U437" s="62"/>
      <c r="V437" s="155"/>
      <c r="W437" s="62"/>
      <c r="X437" s="68"/>
      <c r="Y437" s="68"/>
      <c r="Z437" s="37"/>
    </row>
    <row r="438" spans="1:26" s="6" customFormat="1" ht="3" customHeight="1">
      <c r="A438" s="79"/>
      <c r="B438" s="79"/>
      <c r="C438" s="31"/>
      <c r="D438" s="228"/>
      <c r="E438" s="31"/>
      <c r="F438" s="14"/>
      <c r="G438" s="31"/>
      <c r="H438" s="31"/>
      <c r="I438" s="31"/>
      <c r="J438" s="31"/>
      <c r="K438" s="31"/>
      <c r="L438" s="63"/>
      <c r="M438" s="63"/>
      <c r="N438" s="63"/>
      <c r="O438" s="14"/>
      <c r="P438" s="14"/>
      <c r="Q438" s="14"/>
      <c r="R438" s="63"/>
      <c r="S438" s="63"/>
      <c r="T438" s="63"/>
      <c r="U438" s="63"/>
      <c r="V438" s="155"/>
      <c r="W438" s="63"/>
      <c r="X438" s="81"/>
      <c r="Y438" s="81"/>
      <c r="Z438" s="37"/>
    </row>
    <row r="439" spans="1:26" s="4" customFormat="1" ht="15" customHeight="1">
      <c r="A439" s="72"/>
      <c r="B439" s="72"/>
      <c r="C439" s="788" t="s">
        <v>162</v>
      </c>
      <c r="D439" s="789"/>
      <c r="E439" s="789"/>
      <c r="F439" s="790"/>
      <c r="G439" s="10"/>
      <c r="H439" s="788" t="s">
        <v>87</v>
      </c>
      <c r="I439" s="789"/>
      <c r="J439" s="789"/>
      <c r="K439" s="789"/>
      <c r="L439" s="789"/>
      <c r="M439" s="790"/>
      <c r="N439" s="10"/>
      <c r="O439" s="509" t="s">
        <v>45</v>
      </c>
      <c r="P439" s="10"/>
      <c r="Q439" s="510" t="s">
        <v>46</v>
      </c>
      <c r="R439" s="10"/>
      <c r="S439" s="510" t="s">
        <v>47</v>
      </c>
      <c r="T439" s="10"/>
      <c r="U439" s="510" t="s">
        <v>160</v>
      </c>
      <c r="V439" s="39"/>
      <c r="W439" s="510" t="s">
        <v>72</v>
      </c>
      <c r="X439" s="235"/>
      <c r="Y439" s="235"/>
      <c r="Z439" s="490"/>
    </row>
    <row r="440" spans="1:26" ht="3" customHeight="1">
      <c r="A440" s="67"/>
      <c r="B440" s="67"/>
      <c r="C440" s="219"/>
      <c r="D440" s="219"/>
      <c r="E440" s="7"/>
      <c r="F440" s="57"/>
      <c r="G440" s="7"/>
      <c r="H440" s="7"/>
      <c r="I440" s="7"/>
      <c r="J440" s="7"/>
      <c r="K440" s="7"/>
      <c r="L440" s="62"/>
      <c r="M440" s="62"/>
      <c r="N440" s="62"/>
      <c r="O440" s="62"/>
      <c r="P440" s="62"/>
      <c r="Q440" s="62"/>
      <c r="R440" s="62"/>
      <c r="S440" s="62"/>
      <c r="T440" s="62"/>
      <c r="U440" s="62"/>
      <c r="V440" s="155"/>
      <c r="W440" s="62"/>
      <c r="X440" s="68"/>
      <c r="Y440" s="68"/>
      <c r="Z440" s="37"/>
    </row>
    <row r="441" spans="1:26" s="12" customFormat="1" ht="14.25" customHeight="1">
      <c r="A441" s="60"/>
      <c r="B441" s="60"/>
      <c r="C441" s="511"/>
      <c r="D441" s="511"/>
      <c r="E441" s="511"/>
      <c r="F441" s="511"/>
      <c r="G441" s="63"/>
      <c r="H441" s="546"/>
      <c r="I441" s="547"/>
      <c r="J441" s="520"/>
      <c r="K441" s="547"/>
      <c r="L441" s="547"/>
      <c r="M441" s="545"/>
      <c r="N441" s="63"/>
      <c r="O441" s="524"/>
      <c r="P441" s="621"/>
      <c r="Q441" s="524"/>
      <c r="R441" s="621"/>
      <c r="S441" s="524"/>
      <c r="T441" s="621"/>
      <c r="U441" s="527"/>
      <c r="V441" s="621"/>
      <c r="W441" s="527"/>
      <c r="X441" s="61"/>
      <c r="Y441" s="61"/>
      <c r="Z441" s="29"/>
    </row>
    <row r="442" spans="1:26" s="12" customFormat="1" ht="14.25" customHeight="1">
      <c r="A442" s="60"/>
      <c r="B442" s="60"/>
      <c r="C442" s="548" t="s">
        <v>249</v>
      </c>
      <c r="D442" s="518"/>
      <c r="E442" s="518"/>
      <c r="F442" s="518"/>
      <c r="G442" s="63"/>
      <c r="H442" s="520"/>
      <c r="I442" s="520"/>
      <c r="J442" s="520"/>
      <c r="K442" s="520"/>
      <c r="L442" s="520"/>
      <c r="M442" s="520"/>
      <c r="N442" s="63"/>
      <c r="O442" s="545"/>
      <c r="P442" s="63"/>
      <c r="Q442" s="545"/>
      <c r="R442" s="63"/>
      <c r="S442" s="545"/>
      <c r="T442" s="63"/>
      <c r="U442" s="545"/>
      <c r="V442" s="230"/>
      <c r="W442" s="545"/>
      <c r="X442" s="61"/>
      <c r="Y442" s="61"/>
      <c r="Z442" s="29"/>
    </row>
    <row r="443" spans="1:26" s="12" customFormat="1" ht="14.25" customHeight="1">
      <c r="A443" s="60"/>
      <c r="B443" s="60"/>
      <c r="C443" s="518" t="s">
        <v>232</v>
      </c>
      <c r="D443" s="518"/>
      <c r="E443" s="518"/>
      <c r="F443" s="518"/>
      <c r="G443" s="63"/>
      <c r="H443" s="520"/>
      <c r="I443" s="520"/>
      <c r="J443" s="520"/>
      <c r="K443" s="520"/>
      <c r="L443" s="520"/>
      <c r="M443" s="520"/>
      <c r="N443" s="63"/>
      <c r="O443" s="545"/>
      <c r="P443" s="63"/>
      <c r="Q443" s="545"/>
      <c r="R443" s="63"/>
      <c r="S443" s="545"/>
      <c r="T443" s="63"/>
      <c r="U443" s="545"/>
      <c r="V443" s="230"/>
      <c r="W443" s="545"/>
      <c r="X443" s="61"/>
      <c r="Y443" s="61"/>
      <c r="Z443" s="29"/>
    </row>
    <row r="444" spans="1:26" s="12" customFormat="1" ht="14.25" customHeight="1">
      <c r="A444" s="60"/>
      <c r="B444" s="60"/>
      <c r="C444" s="511" t="s">
        <v>218</v>
      </c>
      <c r="D444" s="549"/>
      <c r="E444" s="549"/>
      <c r="F444" s="549"/>
      <c r="G444" s="63"/>
      <c r="H444" s="520">
        <v>100</v>
      </c>
      <c r="I444" s="547">
        <v>100</v>
      </c>
      <c r="J444" s="520">
        <v>100</v>
      </c>
      <c r="K444" s="547">
        <v>100</v>
      </c>
      <c r="L444" s="547">
        <v>100</v>
      </c>
      <c r="M444" s="550"/>
      <c r="N444" s="63"/>
      <c r="O444" s="545"/>
      <c r="P444" s="63"/>
      <c r="Q444" s="545"/>
      <c r="R444" s="63"/>
      <c r="S444" s="545"/>
      <c r="T444" s="63"/>
      <c r="U444" s="545"/>
      <c r="V444" s="63"/>
      <c r="W444" s="545"/>
      <c r="X444" s="61"/>
      <c r="Y444" s="61"/>
      <c r="Z444" s="29"/>
    </row>
    <row r="445" spans="1:26" s="12" customFormat="1" ht="14.25" customHeight="1">
      <c r="A445" s="60"/>
      <c r="B445" s="60"/>
      <c r="C445" s="511" t="s">
        <v>219</v>
      </c>
      <c r="D445" s="511"/>
      <c r="E445" s="511"/>
      <c r="F445" s="511"/>
      <c r="G445" s="63"/>
      <c r="H445" s="546">
        <v>21.7</v>
      </c>
      <c r="I445" s="547">
        <v>21.8</v>
      </c>
      <c r="J445" s="520">
        <v>21.8</v>
      </c>
      <c r="K445" s="547">
        <v>21.8</v>
      </c>
      <c r="L445" s="547">
        <v>21.8</v>
      </c>
      <c r="M445" s="545"/>
      <c r="N445" s="63"/>
      <c r="O445" s="551">
        <v>0.42130000000000001</v>
      </c>
      <c r="P445" s="621"/>
      <c r="Q445" s="531">
        <f>H445-1.96*O445</f>
        <v>20.874251999999998</v>
      </c>
      <c r="R445" s="622"/>
      <c r="S445" s="531">
        <f>H445+1.96*O445</f>
        <v>22.525748</v>
      </c>
      <c r="T445" s="622"/>
      <c r="U445" s="531">
        <f>O445/H445*100</f>
        <v>1.9414746543778802</v>
      </c>
      <c r="V445" s="621"/>
      <c r="W445" s="532">
        <v>0.97297921478060045</v>
      </c>
      <c r="X445" s="61"/>
      <c r="Y445" s="61"/>
      <c r="Z445" s="29"/>
    </row>
    <row r="446" spans="1:26" s="12" customFormat="1" ht="14.25" customHeight="1">
      <c r="A446" s="60"/>
      <c r="B446" s="60"/>
      <c r="C446" s="511" t="s">
        <v>220</v>
      </c>
      <c r="D446" s="511"/>
      <c r="E446" s="511"/>
      <c r="F446" s="511"/>
      <c r="G446" s="63"/>
      <c r="H446" s="546">
        <v>4.9000000000000004</v>
      </c>
      <c r="I446" s="547">
        <v>4.8</v>
      </c>
      <c r="J446" s="520">
        <v>4.8</v>
      </c>
      <c r="K446" s="547">
        <v>4.8</v>
      </c>
      <c r="L446" s="547">
        <v>4.8</v>
      </c>
      <c r="M446" s="545"/>
      <c r="N446" s="63"/>
      <c r="O446" s="551">
        <v>0.23370000000000002</v>
      </c>
      <c r="P446" s="621"/>
      <c r="Q446" s="531">
        <f t="shared" ref="Q446:Q455" si="72">H446-1.96*O446</f>
        <v>4.441948</v>
      </c>
      <c r="R446" s="622"/>
      <c r="S446" s="531">
        <f t="shared" ref="S446:S455" si="73">H446+1.96*O446</f>
        <v>5.3580520000000007</v>
      </c>
      <c r="T446" s="622"/>
      <c r="U446" s="531">
        <f t="shared" ref="U446:U455" si="74">O446/H446*100</f>
        <v>4.7693877551020405</v>
      </c>
      <c r="V446" s="621"/>
      <c r="W446" s="532">
        <v>1.0125649913344887</v>
      </c>
      <c r="X446" s="61"/>
      <c r="Y446" s="61"/>
      <c r="Z446" s="29"/>
    </row>
    <row r="447" spans="1:26" s="12" customFormat="1" ht="14.25" customHeight="1">
      <c r="A447" s="60"/>
      <c r="B447" s="60"/>
      <c r="C447" s="511" t="s">
        <v>221</v>
      </c>
      <c r="D447" s="511"/>
      <c r="E447" s="511"/>
      <c r="F447" s="511"/>
      <c r="G447" s="63"/>
      <c r="H447" s="546">
        <v>2.9</v>
      </c>
      <c r="I447" s="547">
        <v>3</v>
      </c>
      <c r="J447" s="520">
        <v>3</v>
      </c>
      <c r="K447" s="547">
        <v>3</v>
      </c>
      <c r="L447" s="547">
        <v>3</v>
      </c>
      <c r="M447" s="545"/>
      <c r="N447" s="63"/>
      <c r="O447" s="551">
        <v>0.1769</v>
      </c>
      <c r="P447" s="621"/>
      <c r="Q447" s="531">
        <f t="shared" si="72"/>
        <v>2.5532759999999999</v>
      </c>
      <c r="R447" s="622"/>
      <c r="S447" s="531">
        <f t="shared" si="73"/>
        <v>3.2467239999999999</v>
      </c>
      <c r="T447" s="622"/>
      <c r="U447" s="531">
        <f t="shared" si="74"/>
        <v>6.1000000000000005</v>
      </c>
      <c r="V447" s="621"/>
      <c r="W447" s="532">
        <v>1.0786585365853658</v>
      </c>
      <c r="X447" s="61"/>
      <c r="Y447" s="61"/>
      <c r="Z447" s="29"/>
    </row>
    <row r="448" spans="1:26" s="12" customFormat="1" ht="14.25" customHeight="1">
      <c r="A448" s="60"/>
      <c r="B448" s="60"/>
      <c r="C448" s="511" t="s">
        <v>222</v>
      </c>
      <c r="D448" s="511"/>
      <c r="E448" s="511"/>
      <c r="F448" s="511"/>
      <c r="G448" s="63"/>
      <c r="H448" s="546">
        <v>39.4</v>
      </c>
      <c r="I448" s="547">
        <v>39.4</v>
      </c>
      <c r="J448" s="520">
        <v>39.4</v>
      </c>
      <c r="K448" s="547">
        <v>39.4</v>
      </c>
      <c r="L448" s="547">
        <v>39.4</v>
      </c>
      <c r="M448" s="545"/>
      <c r="N448" s="63"/>
      <c r="O448" s="551">
        <v>0.72409999999999997</v>
      </c>
      <c r="P448" s="621"/>
      <c r="Q448" s="531">
        <f t="shared" si="72"/>
        <v>37.980764000000001</v>
      </c>
      <c r="R448" s="622"/>
      <c r="S448" s="531">
        <f t="shared" si="73"/>
        <v>40.819235999999997</v>
      </c>
      <c r="T448" s="622"/>
      <c r="U448" s="531">
        <f t="shared" si="74"/>
        <v>1.8378172588832489</v>
      </c>
      <c r="V448" s="621"/>
      <c r="W448" s="532">
        <v>1.1764419171405363</v>
      </c>
      <c r="X448" s="61"/>
      <c r="Y448" s="61"/>
    </row>
    <row r="449" spans="1:25" s="12" customFormat="1" ht="14.25" customHeight="1">
      <c r="A449" s="60"/>
      <c r="B449" s="60"/>
      <c r="C449" s="511" t="s">
        <v>223</v>
      </c>
      <c r="D449" s="511"/>
      <c r="E449" s="511"/>
      <c r="F449" s="511"/>
      <c r="G449" s="63"/>
      <c r="H449" s="546">
        <v>4.5</v>
      </c>
      <c r="I449" s="547">
        <v>4.2</v>
      </c>
      <c r="J449" s="520">
        <v>4.2</v>
      </c>
      <c r="K449" s="547">
        <v>4.2</v>
      </c>
      <c r="L449" s="547">
        <v>4.2</v>
      </c>
      <c r="M449" s="545"/>
      <c r="N449" s="63"/>
      <c r="O449" s="551">
        <v>0.23319999999999999</v>
      </c>
      <c r="P449" s="621"/>
      <c r="Q449" s="531">
        <f t="shared" si="72"/>
        <v>4.0429279999999999</v>
      </c>
      <c r="R449" s="622"/>
      <c r="S449" s="531">
        <f t="shared" si="73"/>
        <v>4.9570720000000001</v>
      </c>
      <c r="T449" s="622"/>
      <c r="U449" s="531">
        <f t="shared" si="74"/>
        <v>5.1822222222222223</v>
      </c>
      <c r="V449" s="621"/>
      <c r="W449" s="532">
        <v>0.97573221757322159</v>
      </c>
      <c r="X449" s="61"/>
      <c r="Y449" s="61"/>
    </row>
    <row r="450" spans="1:25" s="12" customFormat="1" ht="14.25" customHeight="1">
      <c r="A450" s="60"/>
      <c r="B450" s="60"/>
      <c r="C450" s="511" t="s">
        <v>224</v>
      </c>
      <c r="D450" s="511"/>
      <c r="E450" s="511"/>
      <c r="F450" s="511"/>
      <c r="G450" s="63"/>
      <c r="H450" s="546">
        <v>1.9</v>
      </c>
      <c r="I450" s="547">
        <v>1.7</v>
      </c>
      <c r="J450" s="520">
        <v>1.7</v>
      </c>
      <c r="K450" s="547">
        <v>1.7</v>
      </c>
      <c r="L450" s="547">
        <v>1.7</v>
      </c>
      <c r="M450" s="545"/>
      <c r="N450" s="63"/>
      <c r="O450" s="551">
        <v>0.19900000000000001</v>
      </c>
      <c r="P450" s="621"/>
      <c r="Q450" s="531">
        <f t="shared" si="72"/>
        <v>1.50996</v>
      </c>
      <c r="R450" s="622"/>
      <c r="S450" s="531">
        <f t="shared" si="73"/>
        <v>2.2900399999999999</v>
      </c>
      <c r="T450" s="622"/>
      <c r="U450" s="531">
        <f t="shared" si="74"/>
        <v>10.473684210526317</v>
      </c>
      <c r="V450" s="621"/>
      <c r="W450" s="532">
        <v>1.0289555325749742</v>
      </c>
      <c r="X450" s="61"/>
      <c r="Y450" s="61"/>
    </row>
    <row r="451" spans="1:25" s="12" customFormat="1" ht="14.25" customHeight="1">
      <c r="A451" s="60"/>
      <c r="B451" s="60"/>
      <c r="C451" s="511" t="s">
        <v>225</v>
      </c>
      <c r="D451" s="511"/>
      <c r="E451" s="511"/>
      <c r="F451" s="511"/>
      <c r="G451" s="63"/>
      <c r="H451" s="546">
        <v>9.6</v>
      </c>
      <c r="I451" s="547">
        <v>9</v>
      </c>
      <c r="J451" s="520">
        <v>9</v>
      </c>
      <c r="K451" s="547">
        <v>9</v>
      </c>
      <c r="L451" s="547">
        <v>9</v>
      </c>
      <c r="M451" s="545"/>
      <c r="N451" s="63"/>
      <c r="O451" s="551">
        <v>0.89739999999999998</v>
      </c>
      <c r="P451" s="621"/>
      <c r="Q451" s="531">
        <f t="shared" si="72"/>
        <v>7.8410959999999994</v>
      </c>
      <c r="R451" s="622"/>
      <c r="S451" s="531">
        <f t="shared" si="73"/>
        <v>11.358903999999999</v>
      </c>
      <c r="T451" s="622"/>
      <c r="U451" s="531">
        <f t="shared" si="74"/>
        <v>9.3479166666666664</v>
      </c>
      <c r="V451" s="621"/>
      <c r="W451" s="532">
        <v>1.0473856209150327</v>
      </c>
      <c r="X451" s="61"/>
      <c r="Y451" s="61"/>
    </row>
    <row r="452" spans="1:25" s="12" customFormat="1" ht="14.25" customHeight="1">
      <c r="A452" s="60"/>
      <c r="B452" s="60"/>
      <c r="C452" s="511" t="s">
        <v>226</v>
      </c>
      <c r="D452" s="511"/>
      <c r="E452" s="511"/>
      <c r="F452" s="511"/>
      <c r="G452" s="63"/>
      <c r="H452" s="546">
        <v>3.4</v>
      </c>
      <c r="I452" s="547">
        <v>3.6</v>
      </c>
      <c r="J452" s="520">
        <v>3.6</v>
      </c>
      <c r="K452" s="547">
        <v>3.6</v>
      </c>
      <c r="L452" s="547">
        <v>3.6</v>
      </c>
      <c r="M452" s="545"/>
      <c r="N452" s="63"/>
      <c r="O452" s="551">
        <v>0.14799999999999999</v>
      </c>
      <c r="P452" s="621"/>
      <c r="Q452" s="531">
        <f t="shared" si="72"/>
        <v>3.1099199999999998</v>
      </c>
      <c r="R452" s="622"/>
      <c r="S452" s="531">
        <f t="shared" si="73"/>
        <v>3.69008</v>
      </c>
      <c r="T452" s="622"/>
      <c r="U452" s="531">
        <f t="shared" si="74"/>
        <v>4.3529411764705879</v>
      </c>
      <c r="V452" s="621"/>
      <c r="W452" s="532">
        <v>1.0548823948681396</v>
      </c>
      <c r="X452" s="61"/>
      <c r="Y452" s="61"/>
    </row>
    <row r="453" spans="1:25" s="12" customFormat="1" ht="14.25" customHeight="1">
      <c r="A453" s="60"/>
      <c r="B453" s="60"/>
      <c r="C453" s="511" t="s">
        <v>227</v>
      </c>
      <c r="D453" s="511"/>
      <c r="E453" s="511"/>
      <c r="F453" s="511"/>
      <c r="G453" s="63"/>
      <c r="H453" s="546">
        <v>1.7</v>
      </c>
      <c r="I453" s="547">
        <v>1.9</v>
      </c>
      <c r="J453" s="520">
        <v>1.9</v>
      </c>
      <c r="K453" s="547">
        <v>1.9</v>
      </c>
      <c r="L453" s="547">
        <v>1.9</v>
      </c>
      <c r="M453" s="545"/>
      <c r="N453" s="63"/>
      <c r="O453" s="551">
        <v>0.14809999999999998</v>
      </c>
      <c r="P453" s="621"/>
      <c r="Q453" s="531">
        <f t="shared" si="72"/>
        <v>1.409724</v>
      </c>
      <c r="R453" s="622"/>
      <c r="S453" s="531">
        <f t="shared" si="73"/>
        <v>1.9902759999999999</v>
      </c>
      <c r="T453" s="622"/>
      <c r="U453" s="531">
        <f t="shared" si="74"/>
        <v>8.7117647058823522</v>
      </c>
      <c r="V453" s="621"/>
      <c r="W453" s="532">
        <v>1.0371148459383752</v>
      </c>
      <c r="X453" s="61"/>
      <c r="Y453" s="61"/>
    </row>
    <row r="454" spans="1:25" s="12" customFormat="1" ht="14.25" customHeight="1">
      <c r="A454" s="60"/>
      <c r="B454" s="60"/>
      <c r="C454" s="511" t="s">
        <v>228</v>
      </c>
      <c r="D454" s="511"/>
      <c r="E454" s="511"/>
      <c r="F454" s="511"/>
      <c r="G454" s="63"/>
      <c r="H454" s="546">
        <v>1.1000000000000001</v>
      </c>
      <c r="I454" s="547">
        <v>1.2</v>
      </c>
      <c r="J454" s="520">
        <v>1.2</v>
      </c>
      <c r="K454" s="547">
        <v>1.2</v>
      </c>
      <c r="L454" s="547">
        <v>1.2</v>
      </c>
      <c r="M454" s="545"/>
      <c r="N454" s="63"/>
      <c r="O454" s="551">
        <v>0.19</v>
      </c>
      <c r="P454" s="621"/>
      <c r="Q454" s="531">
        <f t="shared" si="72"/>
        <v>0.72760000000000002</v>
      </c>
      <c r="R454" s="622"/>
      <c r="S454" s="531">
        <f t="shared" si="73"/>
        <v>1.4724000000000002</v>
      </c>
      <c r="T454" s="622"/>
      <c r="U454" s="531">
        <f t="shared" si="74"/>
        <v>17.27272727272727</v>
      </c>
      <c r="V454" s="621"/>
      <c r="W454" s="532">
        <v>1.0084925690021231</v>
      </c>
      <c r="X454" s="61"/>
      <c r="Y454" s="61"/>
    </row>
    <row r="455" spans="1:25" s="12" customFormat="1" ht="14.25" customHeight="1">
      <c r="A455" s="60"/>
      <c r="B455" s="60"/>
      <c r="C455" s="511" t="s">
        <v>229</v>
      </c>
      <c r="D455" s="511"/>
      <c r="E455" s="511"/>
      <c r="F455" s="511"/>
      <c r="G455" s="63"/>
      <c r="H455" s="546">
        <v>5.8</v>
      </c>
      <c r="I455" s="547">
        <v>5.8</v>
      </c>
      <c r="J455" s="520">
        <v>5.8</v>
      </c>
      <c r="K455" s="547">
        <v>5.8</v>
      </c>
      <c r="L455" s="547">
        <v>5.8</v>
      </c>
      <c r="M455" s="545"/>
      <c r="N455" s="63"/>
      <c r="O455" s="551">
        <v>0.22060000000000002</v>
      </c>
      <c r="P455" s="621"/>
      <c r="Q455" s="531">
        <f t="shared" si="72"/>
        <v>5.3676240000000002</v>
      </c>
      <c r="R455" s="622"/>
      <c r="S455" s="531">
        <f t="shared" si="73"/>
        <v>6.2323759999999995</v>
      </c>
      <c r="T455" s="622"/>
      <c r="U455" s="531">
        <f t="shared" si="74"/>
        <v>3.8034482758620696</v>
      </c>
      <c r="V455" s="621"/>
      <c r="W455" s="532">
        <v>1.010535959688502</v>
      </c>
      <c r="X455" s="61"/>
      <c r="Y455" s="61"/>
    </row>
    <row r="456" spans="1:25" s="12" customFormat="1" ht="14.25" customHeight="1">
      <c r="A456" s="60"/>
      <c r="B456" s="60"/>
      <c r="C456" s="511" t="s">
        <v>230</v>
      </c>
      <c r="D456" s="511"/>
      <c r="E456" s="511"/>
      <c r="F456" s="511"/>
      <c r="G456" s="63"/>
      <c r="H456" s="546">
        <v>3.1</v>
      </c>
      <c r="I456" s="547">
        <v>3.7</v>
      </c>
      <c r="J456" s="520">
        <v>3.7</v>
      </c>
      <c r="K456" s="547">
        <v>3.7</v>
      </c>
      <c r="L456" s="547">
        <v>3.7</v>
      </c>
      <c r="M456" s="545"/>
      <c r="N456" s="63"/>
      <c r="O456" s="551">
        <v>0.23830000000000001</v>
      </c>
      <c r="P456" s="621"/>
      <c r="Q456" s="531">
        <f>H456-1.96*O456</f>
        <v>2.6329320000000003</v>
      </c>
      <c r="R456" s="622"/>
      <c r="S456" s="531">
        <f>H456+1.96*O456</f>
        <v>3.5670679999999999</v>
      </c>
      <c r="T456" s="622"/>
      <c r="U456" s="531">
        <f>O456/H456*100</f>
        <v>7.6870967741935488</v>
      </c>
      <c r="V456" s="621"/>
      <c r="W456" s="532">
        <v>1.1001846722068329</v>
      </c>
      <c r="X456" s="61"/>
      <c r="Y456" s="61"/>
    </row>
    <row r="457" spans="1:25" s="12" customFormat="1" ht="14.25" customHeight="1">
      <c r="A457" s="60"/>
      <c r="B457" s="60"/>
      <c r="C457" s="518" t="s">
        <v>233</v>
      </c>
      <c r="D457" s="518"/>
      <c r="E457" s="518"/>
      <c r="F457" s="518"/>
      <c r="G457" s="63"/>
      <c r="H457" s="550"/>
      <c r="I457" s="550"/>
      <c r="J457" s="550"/>
      <c r="K457" s="550"/>
      <c r="L457" s="550"/>
      <c r="M457" s="545"/>
      <c r="N457" s="63"/>
      <c r="O457" s="552"/>
      <c r="P457" s="621"/>
      <c r="Q457" s="553"/>
      <c r="R457" s="621"/>
      <c r="S457" s="554"/>
      <c r="T457" s="621"/>
      <c r="U457" s="555"/>
      <c r="V457" s="621"/>
      <c r="W457" s="556"/>
      <c r="X457" s="61"/>
      <c r="Y457" s="61"/>
    </row>
    <row r="458" spans="1:25" s="12" customFormat="1" ht="14.25" customHeight="1">
      <c r="A458" s="60"/>
      <c r="B458" s="60"/>
      <c r="C458" s="511" t="s">
        <v>218</v>
      </c>
      <c r="D458" s="511"/>
      <c r="E458" s="511"/>
      <c r="F458" s="511"/>
      <c r="G458" s="63"/>
      <c r="H458" s="520">
        <v>100</v>
      </c>
      <c r="I458" s="547">
        <v>100</v>
      </c>
      <c r="J458" s="520">
        <v>100</v>
      </c>
      <c r="K458" s="547">
        <v>100</v>
      </c>
      <c r="L458" s="547">
        <v>100</v>
      </c>
      <c r="M458" s="550"/>
      <c r="N458" s="63"/>
      <c r="O458" s="552"/>
      <c r="P458" s="621"/>
      <c r="Q458" s="553"/>
      <c r="R458" s="621"/>
      <c r="S458" s="554"/>
      <c r="T458" s="621"/>
      <c r="U458" s="555"/>
      <c r="V458" s="621"/>
      <c r="W458" s="556"/>
      <c r="X458" s="61"/>
      <c r="Y458" s="61"/>
    </row>
    <row r="459" spans="1:25" s="12" customFormat="1" ht="14.25" customHeight="1">
      <c r="A459" s="60"/>
      <c r="B459" s="60"/>
      <c r="C459" s="511" t="s">
        <v>219</v>
      </c>
      <c r="D459" s="511"/>
      <c r="E459" s="511"/>
      <c r="F459" s="511"/>
      <c r="G459" s="63"/>
      <c r="H459" s="546">
        <v>20.100000000000001</v>
      </c>
      <c r="I459" s="547">
        <v>20.8</v>
      </c>
      <c r="J459" s="520">
        <v>20.8</v>
      </c>
      <c r="K459" s="547">
        <v>20.8</v>
      </c>
      <c r="L459" s="547">
        <v>20.8</v>
      </c>
      <c r="M459" s="545"/>
      <c r="N459" s="63"/>
      <c r="O459" s="551">
        <v>0.38650000000000001</v>
      </c>
      <c r="P459" s="621"/>
      <c r="Q459" s="531">
        <f t="shared" ref="Q459:Q470" si="75">H459-1.96*O459</f>
        <v>19.342460000000003</v>
      </c>
      <c r="R459" s="622"/>
      <c r="S459" s="531">
        <f t="shared" ref="S459:S470" si="76">H459+1.96*O459</f>
        <v>20.85754</v>
      </c>
      <c r="T459" s="622"/>
      <c r="U459" s="531">
        <f t="shared" ref="U459:U470" si="77">O459/H459*100</f>
        <v>1.9228855721393034</v>
      </c>
      <c r="V459" s="621"/>
      <c r="W459" s="532">
        <v>1.0420598544081963</v>
      </c>
      <c r="X459" s="61"/>
      <c r="Y459" s="61"/>
    </row>
    <row r="460" spans="1:25" s="12" customFormat="1" ht="14.25" customHeight="1">
      <c r="A460" s="60"/>
      <c r="B460" s="60"/>
      <c r="C460" s="511" t="s">
        <v>220</v>
      </c>
      <c r="D460" s="511"/>
      <c r="E460" s="511"/>
      <c r="F460" s="511"/>
      <c r="G460" s="63"/>
      <c r="H460" s="546">
        <v>4.7</v>
      </c>
      <c r="I460" s="547">
        <v>4.7</v>
      </c>
      <c r="J460" s="520">
        <v>4.7</v>
      </c>
      <c r="K460" s="547">
        <v>4.7</v>
      </c>
      <c r="L460" s="547">
        <v>4.7</v>
      </c>
      <c r="M460" s="545"/>
      <c r="N460" s="63"/>
      <c r="O460" s="551">
        <v>0.20339999999999997</v>
      </c>
      <c r="P460" s="621"/>
      <c r="Q460" s="531">
        <f t="shared" si="75"/>
        <v>4.301336</v>
      </c>
      <c r="R460" s="622"/>
      <c r="S460" s="531">
        <f t="shared" si="76"/>
        <v>5.0986640000000003</v>
      </c>
      <c r="T460" s="622"/>
      <c r="U460" s="531">
        <f t="shared" si="77"/>
        <v>4.3276595744680844</v>
      </c>
      <c r="V460" s="621"/>
      <c r="W460" s="532">
        <v>0.98071359691417548</v>
      </c>
      <c r="X460" s="61"/>
      <c r="Y460" s="61"/>
    </row>
    <row r="461" spans="1:25" s="12" customFormat="1" ht="14.25" customHeight="1">
      <c r="A461" s="60"/>
      <c r="B461" s="60"/>
      <c r="C461" s="511" t="s">
        <v>221</v>
      </c>
      <c r="D461" s="511"/>
      <c r="E461" s="511"/>
      <c r="F461" s="511"/>
      <c r="G461" s="63"/>
      <c r="H461" s="546">
        <v>4.5</v>
      </c>
      <c r="I461" s="547">
        <v>3.9</v>
      </c>
      <c r="J461" s="520">
        <v>3.9</v>
      </c>
      <c r="K461" s="547">
        <v>3.9</v>
      </c>
      <c r="L461" s="547">
        <v>3.9</v>
      </c>
      <c r="M461" s="545"/>
      <c r="N461" s="63"/>
      <c r="O461" s="551">
        <v>0.19309999999999999</v>
      </c>
      <c r="P461" s="621"/>
      <c r="Q461" s="531">
        <f t="shared" si="75"/>
        <v>4.121524</v>
      </c>
      <c r="R461" s="622"/>
      <c r="S461" s="531">
        <f t="shared" si="76"/>
        <v>4.878476</v>
      </c>
      <c r="T461" s="622"/>
      <c r="U461" s="531">
        <f t="shared" si="77"/>
        <v>4.2911111111111104</v>
      </c>
      <c r="V461" s="621"/>
      <c r="W461" s="532">
        <v>0.92083929422985222</v>
      </c>
      <c r="X461" s="61"/>
      <c r="Y461" s="61"/>
    </row>
    <row r="462" spans="1:25" s="12" customFormat="1" ht="14.25" customHeight="1">
      <c r="A462" s="60"/>
      <c r="B462" s="60"/>
      <c r="C462" s="511" t="s">
        <v>222</v>
      </c>
      <c r="D462" s="511"/>
      <c r="E462" s="511"/>
      <c r="F462" s="511"/>
      <c r="G462" s="63"/>
      <c r="H462" s="546">
        <v>34.299999999999997</v>
      </c>
      <c r="I462" s="547">
        <v>36.4</v>
      </c>
      <c r="J462" s="520">
        <v>36.4</v>
      </c>
      <c r="K462" s="547">
        <v>36.4</v>
      </c>
      <c r="L462" s="547">
        <v>36.4</v>
      </c>
      <c r="M462" s="545"/>
      <c r="N462" s="63"/>
      <c r="O462" s="551">
        <v>0.61429999999999996</v>
      </c>
      <c r="P462" s="621"/>
      <c r="Q462" s="531">
        <f t="shared" si="75"/>
        <v>33.095971999999996</v>
      </c>
      <c r="R462" s="622"/>
      <c r="S462" s="531">
        <f t="shared" si="76"/>
        <v>35.504027999999998</v>
      </c>
      <c r="T462" s="622"/>
      <c r="U462" s="531">
        <f t="shared" si="77"/>
        <v>1.7909620991253645</v>
      </c>
      <c r="V462" s="621"/>
      <c r="W462" s="532">
        <v>1.21163708086785</v>
      </c>
      <c r="X462" s="61"/>
      <c r="Y462" s="61"/>
    </row>
    <row r="463" spans="1:25" s="12" customFormat="1" ht="14.25" customHeight="1">
      <c r="A463" s="60"/>
      <c r="B463" s="60"/>
      <c r="C463" s="511" t="s">
        <v>223</v>
      </c>
      <c r="D463" s="511"/>
      <c r="E463" s="511"/>
      <c r="F463" s="511"/>
      <c r="G463" s="63"/>
      <c r="H463" s="546">
        <v>5.0999999999999996</v>
      </c>
      <c r="I463" s="547">
        <v>4.9000000000000004</v>
      </c>
      <c r="J463" s="520">
        <v>4.9000000000000004</v>
      </c>
      <c r="K463" s="547">
        <v>4.9000000000000004</v>
      </c>
      <c r="L463" s="547">
        <v>4.9000000000000004</v>
      </c>
      <c r="M463" s="545"/>
      <c r="N463" s="63"/>
      <c r="O463" s="551">
        <v>0.22889999999999999</v>
      </c>
      <c r="P463" s="621"/>
      <c r="Q463" s="531">
        <f t="shared" si="75"/>
        <v>4.6513559999999998</v>
      </c>
      <c r="R463" s="622"/>
      <c r="S463" s="531">
        <f t="shared" si="76"/>
        <v>5.5486439999999995</v>
      </c>
      <c r="T463" s="622"/>
      <c r="U463" s="531">
        <f t="shared" si="77"/>
        <v>4.4882352941176471</v>
      </c>
      <c r="V463" s="621"/>
      <c r="W463" s="532">
        <v>0.9237288135593219</v>
      </c>
      <c r="X463" s="61"/>
      <c r="Y463" s="61"/>
    </row>
    <row r="464" spans="1:25" s="12" customFormat="1" ht="14.25" customHeight="1">
      <c r="A464" s="60"/>
      <c r="B464" s="60"/>
      <c r="C464" s="511" t="s">
        <v>224</v>
      </c>
      <c r="D464" s="511"/>
      <c r="E464" s="511"/>
      <c r="F464" s="511"/>
      <c r="G464" s="63"/>
      <c r="H464" s="546">
        <v>2.1</v>
      </c>
      <c r="I464" s="547">
        <v>1.9</v>
      </c>
      <c r="J464" s="520">
        <v>1.9</v>
      </c>
      <c r="K464" s="547">
        <v>1.9</v>
      </c>
      <c r="L464" s="547">
        <v>1.9</v>
      </c>
      <c r="M464" s="545"/>
      <c r="N464" s="63"/>
      <c r="O464" s="551">
        <v>0.18060000000000001</v>
      </c>
      <c r="P464" s="621"/>
      <c r="Q464" s="531">
        <f t="shared" si="75"/>
        <v>1.746024</v>
      </c>
      <c r="R464" s="622"/>
      <c r="S464" s="531">
        <f t="shared" si="76"/>
        <v>2.4539759999999999</v>
      </c>
      <c r="T464" s="622"/>
      <c r="U464" s="531">
        <f t="shared" si="77"/>
        <v>8.6000000000000014</v>
      </c>
      <c r="V464" s="621"/>
      <c r="W464" s="532">
        <v>0.96525921966862638</v>
      </c>
      <c r="X464" s="61"/>
      <c r="Y464" s="61"/>
    </row>
    <row r="465" spans="1:25" s="12" customFormat="1" ht="14.25" customHeight="1">
      <c r="A465" s="60"/>
      <c r="B465" s="60"/>
      <c r="C465" s="511" t="s">
        <v>225</v>
      </c>
      <c r="D465" s="511"/>
      <c r="E465" s="511"/>
      <c r="F465" s="511"/>
      <c r="G465" s="63"/>
      <c r="H465" s="546">
        <v>12.1</v>
      </c>
      <c r="I465" s="547">
        <v>11.1</v>
      </c>
      <c r="J465" s="520">
        <v>11.1</v>
      </c>
      <c r="K465" s="547">
        <v>11.1</v>
      </c>
      <c r="L465" s="547">
        <v>11.1</v>
      </c>
      <c r="M465" s="545"/>
      <c r="N465" s="63"/>
      <c r="O465" s="551">
        <v>0.79089999999999994</v>
      </c>
      <c r="P465" s="621"/>
      <c r="Q465" s="531">
        <f t="shared" si="75"/>
        <v>10.549835999999999</v>
      </c>
      <c r="R465" s="622"/>
      <c r="S465" s="531">
        <f t="shared" si="76"/>
        <v>13.650164</v>
      </c>
      <c r="T465" s="622"/>
      <c r="U465" s="531">
        <f t="shared" si="77"/>
        <v>6.5363636363636362</v>
      </c>
      <c r="V465" s="621"/>
      <c r="W465" s="532">
        <v>1.0111224750703143</v>
      </c>
      <c r="X465" s="61"/>
      <c r="Y465" s="61"/>
    </row>
    <row r="466" spans="1:25" s="12" customFormat="1" ht="14.25" customHeight="1">
      <c r="A466" s="60"/>
      <c r="B466" s="60"/>
      <c r="C466" s="511" t="s">
        <v>226</v>
      </c>
      <c r="D466" s="511"/>
      <c r="E466" s="511"/>
      <c r="F466" s="511"/>
      <c r="G466" s="63"/>
      <c r="H466" s="546">
        <v>4</v>
      </c>
      <c r="I466" s="547">
        <v>4.0999999999999996</v>
      </c>
      <c r="J466" s="520">
        <v>4.0999999999999996</v>
      </c>
      <c r="K466" s="547">
        <v>4.0999999999999996</v>
      </c>
      <c r="L466" s="547">
        <v>4.0999999999999996</v>
      </c>
      <c r="M466" s="545"/>
      <c r="N466" s="63"/>
      <c r="O466" s="551">
        <v>0.14660000000000001</v>
      </c>
      <c r="P466" s="621"/>
      <c r="Q466" s="531">
        <f t="shared" si="75"/>
        <v>3.7126640000000002</v>
      </c>
      <c r="R466" s="622"/>
      <c r="S466" s="531">
        <f t="shared" si="76"/>
        <v>4.2873359999999998</v>
      </c>
      <c r="T466" s="622"/>
      <c r="U466" s="531">
        <f t="shared" si="77"/>
        <v>3.665</v>
      </c>
      <c r="V466" s="621"/>
      <c r="W466" s="532">
        <v>1.0779411764705882</v>
      </c>
      <c r="X466" s="61"/>
      <c r="Y466" s="61"/>
    </row>
    <row r="467" spans="1:25" s="12" customFormat="1" ht="14.25" customHeight="1">
      <c r="A467" s="60"/>
      <c r="B467" s="60"/>
      <c r="C467" s="511" t="s">
        <v>227</v>
      </c>
      <c r="D467" s="511"/>
      <c r="E467" s="511"/>
      <c r="F467" s="511"/>
      <c r="G467" s="63"/>
      <c r="H467" s="546">
        <v>2.2999999999999998</v>
      </c>
      <c r="I467" s="547">
        <v>1.9</v>
      </c>
      <c r="J467" s="520">
        <v>1.9</v>
      </c>
      <c r="K467" s="547">
        <v>1.9</v>
      </c>
      <c r="L467" s="547">
        <v>1.9</v>
      </c>
      <c r="M467" s="545"/>
      <c r="N467" s="63"/>
      <c r="O467" s="551">
        <v>0.17469999999999999</v>
      </c>
      <c r="P467" s="621"/>
      <c r="Q467" s="531">
        <f t="shared" si="75"/>
        <v>1.9575879999999999</v>
      </c>
      <c r="R467" s="622"/>
      <c r="S467" s="531">
        <f t="shared" si="76"/>
        <v>2.6424119999999998</v>
      </c>
      <c r="T467" s="622"/>
      <c r="U467" s="531">
        <f t="shared" si="77"/>
        <v>7.5956521739130434</v>
      </c>
      <c r="V467" s="621"/>
      <c r="W467" s="532">
        <v>1.0711220110361741</v>
      </c>
      <c r="X467" s="61"/>
      <c r="Y467" s="61"/>
    </row>
    <row r="468" spans="1:25" s="12" customFormat="1" ht="14.25" customHeight="1">
      <c r="A468" s="60"/>
      <c r="B468" s="60"/>
      <c r="C468" s="511" t="s">
        <v>228</v>
      </c>
      <c r="D468" s="511"/>
      <c r="E468" s="511"/>
      <c r="F468" s="511"/>
      <c r="G468" s="63"/>
      <c r="H468" s="546">
        <v>1.4</v>
      </c>
      <c r="I468" s="547">
        <v>1</v>
      </c>
      <c r="J468" s="520">
        <v>1</v>
      </c>
      <c r="K468" s="547">
        <v>1</v>
      </c>
      <c r="L468" s="547">
        <v>1</v>
      </c>
      <c r="M468" s="545"/>
      <c r="N468" s="63"/>
      <c r="O468" s="551">
        <v>0.26029999999999998</v>
      </c>
      <c r="P468" s="621"/>
      <c r="Q468" s="531">
        <f t="shared" si="75"/>
        <v>0.88981199999999994</v>
      </c>
      <c r="R468" s="622"/>
      <c r="S468" s="531">
        <f t="shared" si="76"/>
        <v>1.9101879999999998</v>
      </c>
      <c r="T468" s="622"/>
      <c r="U468" s="531">
        <f t="shared" si="77"/>
        <v>18.592857142857142</v>
      </c>
      <c r="V468" s="621"/>
      <c r="W468" s="532">
        <v>0.96336047372316802</v>
      </c>
      <c r="X468" s="61"/>
      <c r="Y468" s="61"/>
    </row>
    <row r="469" spans="1:25" s="12" customFormat="1" ht="14.25" customHeight="1">
      <c r="A469" s="60"/>
      <c r="B469" s="60"/>
      <c r="C469" s="511" t="s">
        <v>229</v>
      </c>
      <c r="D469" s="511"/>
      <c r="E469" s="511"/>
      <c r="F469" s="511"/>
      <c r="G469" s="63"/>
      <c r="H469" s="546">
        <v>6.3</v>
      </c>
      <c r="I469" s="547">
        <v>6.4</v>
      </c>
      <c r="J469" s="520">
        <v>6.4</v>
      </c>
      <c r="K469" s="547">
        <v>6.4</v>
      </c>
      <c r="L469" s="547">
        <v>6.4</v>
      </c>
      <c r="M469" s="545"/>
      <c r="N469" s="63"/>
      <c r="O469" s="551">
        <v>0.22899999999999998</v>
      </c>
      <c r="P469" s="621"/>
      <c r="Q469" s="531">
        <f t="shared" si="75"/>
        <v>5.8511600000000001</v>
      </c>
      <c r="R469" s="622"/>
      <c r="S469" s="531">
        <f t="shared" si="76"/>
        <v>6.7488399999999995</v>
      </c>
      <c r="T469" s="622"/>
      <c r="U469" s="531">
        <f t="shared" si="77"/>
        <v>3.6349206349206344</v>
      </c>
      <c r="V469" s="621"/>
      <c r="W469" s="532">
        <v>1.1025517573423207</v>
      </c>
      <c r="X469" s="61"/>
      <c r="Y469" s="61"/>
    </row>
    <row r="470" spans="1:25" s="12" customFormat="1" ht="14.25" customHeight="1">
      <c r="A470" s="60"/>
      <c r="B470" s="60"/>
      <c r="C470" s="511" t="s">
        <v>230</v>
      </c>
      <c r="D470" s="511"/>
      <c r="E470" s="511"/>
      <c r="F470" s="511"/>
      <c r="G470" s="63"/>
      <c r="H470" s="546">
        <v>3.1</v>
      </c>
      <c r="I470" s="547">
        <v>2.9</v>
      </c>
      <c r="J470" s="520">
        <v>2.9</v>
      </c>
      <c r="K470" s="547">
        <v>2.9</v>
      </c>
      <c r="L470" s="547">
        <v>2.9</v>
      </c>
      <c r="M470" s="545"/>
      <c r="N470" s="63"/>
      <c r="O470" s="551">
        <v>0.15720000000000001</v>
      </c>
      <c r="P470" s="621"/>
      <c r="Q470" s="531">
        <f t="shared" si="75"/>
        <v>2.7918880000000001</v>
      </c>
      <c r="R470" s="622"/>
      <c r="S470" s="531">
        <f t="shared" si="76"/>
        <v>3.408112</v>
      </c>
      <c r="T470" s="622"/>
      <c r="U470" s="531">
        <f t="shared" si="77"/>
        <v>5.0709677419354833</v>
      </c>
      <c r="V470" s="621"/>
      <c r="W470" s="532">
        <v>1.0314960629921259</v>
      </c>
      <c r="X470" s="61"/>
      <c r="Y470" s="61"/>
    </row>
    <row r="471" spans="1:25" s="12" customFormat="1" ht="14.25" customHeight="1">
      <c r="A471" s="60"/>
      <c r="B471" s="60"/>
      <c r="C471" s="518" t="s">
        <v>236</v>
      </c>
      <c r="D471" s="518"/>
      <c r="E471" s="518"/>
      <c r="F471" s="518"/>
      <c r="G471" s="63"/>
      <c r="H471" s="557"/>
      <c r="I471" s="557"/>
      <c r="J471" s="557"/>
      <c r="K471" s="557"/>
      <c r="L471" s="557"/>
      <c r="M471" s="558"/>
      <c r="N471" s="63"/>
      <c r="O471" s="553"/>
      <c r="P471" s="621"/>
      <c r="Q471" s="553"/>
      <c r="R471" s="621"/>
      <c r="S471" s="554"/>
      <c r="T471" s="621"/>
      <c r="U471" s="555"/>
      <c r="V471" s="621"/>
      <c r="W471" s="556"/>
      <c r="X471" s="61"/>
      <c r="Y471" s="61"/>
    </row>
    <row r="472" spans="1:25" s="12" customFormat="1" ht="14.25" customHeight="1">
      <c r="A472" s="60"/>
      <c r="B472" s="60"/>
      <c r="C472" s="511" t="s">
        <v>218</v>
      </c>
      <c r="D472" s="511"/>
      <c r="E472" s="511"/>
      <c r="F472" s="511"/>
      <c r="G472" s="63"/>
      <c r="H472" s="520">
        <v>100</v>
      </c>
      <c r="I472" s="547">
        <v>100</v>
      </c>
      <c r="J472" s="520">
        <v>100</v>
      </c>
      <c r="K472" s="547">
        <v>100</v>
      </c>
      <c r="L472" s="547">
        <v>100</v>
      </c>
      <c r="M472" s="550"/>
      <c r="N472" s="63"/>
      <c r="O472" s="553"/>
      <c r="P472" s="621"/>
      <c r="Q472" s="553"/>
      <c r="R472" s="621"/>
      <c r="S472" s="554"/>
      <c r="T472" s="621"/>
      <c r="U472" s="555"/>
      <c r="V472" s="621"/>
      <c r="W472" s="556"/>
      <c r="X472" s="61"/>
      <c r="Y472" s="61"/>
    </row>
    <row r="473" spans="1:25" s="12" customFormat="1" ht="14.25" customHeight="1">
      <c r="A473" s="60"/>
      <c r="B473" s="60"/>
      <c r="C473" s="511" t="s">
        <v>219</v>
      </c>
      <c r="D473" s="511"/>
      <c r="E473" s="511"/>
      <c r="F473" s="511"/>
      <c r="G473" s="63"/>
      <c r="H473" s="546">
        <v>18.899999999999999</v>
      </c>
      <c r="I473" s="547">
        <v>19.100000000000001</v>
      </c>
      <c r="J473" s="520">
        <v>19.100000000000001</v>
      </c>
      <c r="K473" s="547">
        <v>19.100000000000001</v>
      </c>
      <c r="L473" s="547">
        <v>19.100000000000001</v>
      </c>
      <c r="M473" s="545"/>
      <c r="N473" s="63"/>
      <c r="O473" s="551">
        <v>0.42870000000000003</v>
      </c>
      <c r="P473" s="621"/>
      <c r="Q473" s="531">
        <f t="shared" ref="Q473:Q484" si="78">H473-1.96*O473</f>
        <v>18.059747999999999</v>
      </c>
      <c r="R473" s="622"/>
      <c r="S473" s="531">
        <f t="shared" ref="S473:S484" si="79">H473+1.96*O473</f>
        <v>19.740251999999998</v>
      </c>
      <c r="T473" s="622"/>
      <c r="U473" s="531">
        <f t="shared" ref="U473:U484" si="80">O473/H473*100</f>
        <v>2.2682539682539686</v>
      </c>
      <c r="V473" s="621"/>
      <c r="W473" s="532">
        <v>1.1499463519313304</v>
      </c>
      <c r="X473" s="61"/>
      <c r="Y473" s="61"/>
    </row>
    <row r="474" spans="1:25" s="12" customFormat="1" ht="14.25" customHeight="1">
      <c r="A474" s="60"/>
      <c r="B474" s="60"/>
      <c r="C474" s="511" t="s">
        <v>220</v>
      </c>
      <c r="D474" s="511"/>
      <c r="E474" s="511"/>
      <c r="F474" s="511"/>
      <c r="G474" s="63"/>
      <c r="H474" s="546">
        <v>4.2</v>
      </c>
      <c r="I474" s="547">
        <v>4.3</v>
      </c>
      <c r="J474" s="520">
        <v>4.3</v>
      </c>
      <c r="K474" s="547">
        <v>4.3</v>
      </c>
      <c r="L474" s="547">
        <v>4.3</v>
      </c>
      <c r="M474" s="545"/>
      <c r="N474" s="63"/>
      <c r="O474" s="551">
        <v>0.2208</v>
      </c>
      <c r="P474" s="621"/>
      <c r="Q474" s="531">
        <f t="shared" si="78"/>
        <v>3.7672320000000004</v>
      </c>
      <c r="R474" s="622"/>
      <c r="S474" s="531">
        <f t="shared" si="79"/>
        <v>4.6327680000000004</v>
      </c>
      <c r="T474" s="622"/>
      <c r="U474" s="531">
        <f t="shared" si="80"/>
        <v>5.2571428571428571</v>
      </c>
      <c r="V474" s="621"/>
      <c r="W474" s="532">
        <v>1.0996015936254981</v>
      </c>
      <c r="X474" s="61"/>
      <c r="Y474" s="61"/>
    </row>
    <row r="475" spans="1:25" s="12" customFormat="1" ht="14.25" customHeight="1">
      <c r="A475" s="60"/>
      <c r="B475" s="60"/>
      <c r="C475" s="511" t="s">
        <v>221</v>
      </c>
      <c r="D475" s="511"/>
      <c r="E475" s="511"/>
      <c r="F475" s="511"/>
      <c r="G475" s="63"/>
      <c r="H475" s="546">
        <v>4.5999999999999996</v>
      </c>
      <c r="I475" s="547">
        <v>4.5</v>
      </c>
      <c r="J475" s="520">
        <v>4.5</v>
      </c>
      <c r="K475" s="547">
        <v>4.5</v>
      </c>
      <c r="L475" s="547">
        <v>4.5</v>
      </c>
      <c r="M475" s="545"/>
      <c r="N475" s="63"/>
      <c r="O475" s="551">
        <v>0.2235</v>
      </c>
      <c r="P475" s="621"/>
      <c r="Q475" s="531">
        <f t="shared" si="78"/>
        <v>4.1619399999999995</v>
      </c>
      <c r="R475" s="622"/>
      <c r="S475" s="531">
        <f t="shared" si="79"/>
        <v>5.0380599999999998</v>
      </c>
      <c r="T475" s="622"/>
      <c r="U475" s="531">
        <f t="shared" si="80"/>
        <v>4.8586956521739131</v>
      </c>
      <c r="V475" s="621"/>
      <c r="W475" s="532">
        <v>1.09720176730486</v>
      </c>
      <c r="X475" s="61"/>
      <c r="Y475" s="61"/>
    </row>
    <row r="476" spans="1:25" s="12" customFormat="1" ht="14.25" customHeight="1">
      <c r="A476" s="60"/>
      <c r="B476" s="60"/>
      <c r="C476" s="511" t="s">
        <v>222</v>
      </c>
      <c r="D476" s="511"/>
      <c r="E476" s="511"/>
      <c r="F476" s="511"/>
      <c r="G476" s="63"/>
      <c r="H476" s="546">
        <v>31</v>
      </c>
      <c r="I476" s="547">
        <v>32.9</v>
      </c>
      <c r="J476" s="520">
        <v>32.9</v>
      </c>
      <c r="K476" s="547">
        <v>32.9</v>
      </c>
      <c r="L476" s="547">
        <v>32.9</v>
      </c>
      <c r="M476" s="545"/>
      <c r="N476" s="63"/>
      <c r="O476" s="551">
        <v>0.58219999999999994</v>
      </c>
      <c r="P476" s="621"/>
      <c r="Q476" s="531">
        <f t="shared" si="78"/>
        <v>29.858888</v>
      </c>
      <c r="R476" s="622"/>
      <c r="S476" s="531">
        <f t="shared" si="79"/>
        <v>32.141112</v>
      </c>
      <c r="T476" s="622"/>
      <c r="U476" s="531">
        <f t="shared" si="80"/>
        <v>1.8780645161290319</v>
      </c>
      <c r="V476" s="621"/>
      <c r="W476" s="532">
        <v>1.2088870431893688</v>
      </c>
      <c r="X476" s="61"/>
      <c r="Y476" s="61"/>
    </row>
    <row r="477" spans="1:25" s="12" customFormat="1" ht="14.25" customHeight="1">
      <c r="A477" s="60"/>
      <c r="B477" s="60"/>
      <c r="C477" s="511" t="s">
        <v>223</v>
      </c>
      <c r="D477" s="511"/>
      <c r="E477" s="511"/>
      <c r="F477" s="511"/>
      <c r="G477" s="63"/>
      <c r="H477" s="546">
        <v>6.1</v>
      </c>
      <c r="I477" s="547">
        <v>5.3</v>
      </c>
      <c r="J477" s="520">
        <v>5.3</v>
      </c>
      <c r="K477" s="547">
        <v>5.3</v>
      </c>
      <c r="L477" s="547">
        <v>5.3</v>
      </c>
      <c r="M477" s="545"/>
      <c r="N477" s="63"/>
      <c r="O477" s="551">
        <v>0.34079999999999999</v>
      </c>
      <c r="P477" s="621"/>
      <c r="Q477" s="531">
        <f t="shared" si="78"/>
        <v>5.4320319999999995</v>
      </c>
      <c r="R477" s="622"/>
      <c r="S477" s="531">
        <f t="shared" si="79"/>
        <v>6.7679679999999998</v>
      </c>
      <c r="T477" s="622"/>
      <c r="U477" s="531">
        <f t="shared" si="80"/>
        <v>5.58688524590164</v>
      </c>
      <c r="V477" s="621"/>
      <c r="W477" s="532">
        <v>1.0154946364719906</v>
      </c>
      <c r="X477" s="61"/>
      <c r="Y477" s="61"/>
    </row>
    <row r="478" spans="1:25" s="12" customFormat="1" ht="14.25" customHeight="1">
      <c r="A478" s="60"/>
      <c r="B478" s="60"/>
      <c r="C478" s="511" t="s">
        <v>224</v>
      </c>
      <c r="D478" s="511"/>
      <c r="E478" s="511"/>
      <c r="F478" s="511"/>
      <c r="G478" s="63"/>
      <c r="H478" s="546">
        <v>1.9</v>
      </c>
      <c r="I478" s="547">
        <v>1.8</v>
      </c>
      <c r="J478" s="520">
        <v>1.8</v>
      </c>
      <c r="K478" s="547">
        <v>1.8</v>
      </c>
      <c r="L478" s="547">
        <v>1.8</v>
      </c>
      <c r="M478" s="545"/>
      <c r="N478" s="63"/>
      <c r="O478" s="551">
        <v>0.1537</v>
      </c>
      <c r="P478" s="621"/>
      <c r="Q478" s="531">
        <f t="shared" si="78"/>
        <v>1.5987479999999998</v>
      </c>
      <c r="R478" s="622"/>
      <c r="S478" s="531">
        <f t="shared" si="79"/>
        <v>2.2012519999999998</v>
      </c>
      <c r="T478" s="622"/>
      <c r="U478" s="531">
        <f t="shared" si="80"/>
        <v>8.0894736842105264</v>
      </c>
      <c r="V478" s="621"/>
      <c r="W478" s="532">
        <v>0.96182728410513141</v>
      </c>
      <c r="X478" s="61"/>
      <c r="Y478" s="61"/>
    </row>
    <row r="479" spans="1:25" s="12" customFormat="1" ht="14.25" customHeight="1">
      <c r="A479" s="60"/>
      <c r="B479" s="60"/>
      <c r="C479" s="511" t="s">
        <v>225</v>
      </c>
      <c r="D479" s="511"/>
      <c r="E479" s="511"/>
      <c r="F479" s="511"/>
      <c r="G479" s="63"/>
      <c r="H479" s="546">
        <v>14.2</v>
      </c>
      <c r="I479" s="547">
        <v>13.7</v>
      </c>
      <c r="J479" s="520">
        <v>13.7</v>
      </c>
      <c r="K479" s="547">
        <v>13.7</v>
      </c>
      <c r="L479" s="547">
        <v>13.7</v>
      </c>
      <c r="M479" s="545"/>
      <c r="N479" s="63"/>
      <c r="O479" s="551">
        <v>0.84239999999999993</v>
      </c>
      <c r="P479" s="621"/>
      <c r="Q479" s="531">
        <f t="shared" si="78"/>
        <v>12.548895999999999</v>
      </c>
      <c r="R479" s="622"/>
      <c r="S479" s="531">
        <f t="shared" si="79"/>
        <v>15.851103999999999</v>
      </c>
      <c r="T479" s="622"/>
      <c r="U479" s="531">
        <f t="shared" si="80"/>
        <v>5.9323943661971832</v>
      </c>
      <c r="V479" s="621"/>
      <c r="W479" s="532">
        <v>1.1003134796238243</v>
      </c>
      <c r="X479" s="61"/>
      <c r="Y479" s="61"/>
    </row>
    <row r="480" spans="1:25" s="12" customFormat="1" ht="14.25" customHeight="1">
      <c r="A480" s="60"/>
      <c r="B480" s="60"/>
      <c r="C480" s="511" t="s">
        <v>226</v>
      </c>
      <c r="D480" s="511"/>
      <c r="E480" s="511"/>
      <c r="F480" s="511"/>
      <c r="G480" s="63"/>
      <c r="H480" s="546">
        <v>4.5999999999999996</v>
      </c>
      <c r="I480" s="547">
        <v>4.5</v>
      </c>
      <c r="J480" s="520">
        <v>4.5</v>
      </c>
      <c r="K480" s="547">
        <v>4.5</v>
      </c>
      <c r="L480" s="547">
        <v>4.5</v>
      </c>
      <c r="M480" s="545"/>
      <c r="N480" s="63"/>
      <c r="O480" s="551">
        <v>0.1812</v>
      </c>
      <c r="P480" s="621"/>
      <c r="Q480" s="531">
        <f t="shared" si="78"/>
        <v>4.2448479999999993</v>
      </c>
      <c r="R480" s="622"/>
      <c r="S480" s="531">
        <f t="shared" si="79"/>
        <v>4.955152</v>
      </c>
      <c r="T480" s="622"/>
      <c r="U480" s="531">
        <f t="shared" si="80"/>
        <v>3.939130434782609</v>
      </c>
      <c r="V480" s="621"/>
      <c r="W480" s="532">
        <v>1.0100334448160535</v>
      </c>
      <c r="X480" s="61"/>
      <c r="Y480" s="61"/>
    </row>
    <row r="481" spans="1:25" s="12" customFormat="1" ht="14.25" customHeight="1">
      <c r="A481" s="60"/>
      <c r="B481" s="60"/>
      <c r="C481" s="511" t="s">
        <v>227</v>
      </c>
      <c r="D481" s="511"/>
      <c r="E481" s="511"/>
      <c r="F481" s="511"/>
      <c r="G481" s="63"/>
      <c r="H481" s="546">
        <v>2.6</v>
      </c>
      <c r="I481" s="547">
        <v>2.5</v>
      </c>
      <c r="J481" s="520">
        <v>2.5</v>
      </c>
      <c r="K481" s="547">
        <v>2.5</v>
      </c>
      <c r="L481" s="547">
        <v>2.5</v>
      </c>
      <c r="M481" s="545"/>
      <c r="N481" s="63"/>
      <c r="O481" s="551">
        <v>0.2006</v>
      </c>
      <c r="P481" s="621"/>
      <c r="Q481" s="531">
        <f t="shared" si="78"/>
        <v>2.2068240000000001</v>
      </c>
      <c r="R481" s="622"/>
      <c r="S481" s="531">
        <f t="shared" si="79"/>
        <v>2.9931760000000001</v>
      </c>
      <c r="T481" s="622"/>
      <c r="U481" s="531">
        <f t="shared" si="80"/>
        <v>7.7153846153846155</v>
      </c>
      <c r="V481" s="621"/>
      <c r="W481" s="532">
        <v>1.0580168776371308</v>
      </c>
      <c r="X481" s="61"/>
      <c r="Y481" s="61"/>
    </row>
    <row r="482" spans="1:25" s="12" customFormat="1" ht="14.25" customHeight="1">
      <c r="A482" s="60"/>
      <c r="B482" s="60"/>
      <c r="C482" s="511" t="s">
        <v>228</v>
      </c>
      <c r="D482" s="511"/>
      <c r="E482" s="511"/>
      <c r="F482" s="511"/>
      <c r="G482" s="63"/>
      <c r="H482" s="546">
        <v>1.4</v>
      </c>
      <c r="I482" s="547">
        <v>1.2</v>
      </c>
      <c r="J482" s="520">
        <v>1.2</v>
      </c>
      <c r="K482" s="547">
        <v>1.2</v>
      </c>
      <c r="L482" s="547">
        <v>1.2</v>
      </c>
      <c r="M482" s="545"/>
      <c r="N482" s="63"/>
      <c r="O482" s="551">
        <v>0.13799999999999998</v>
      </c>
      <c r="P482" s="621"/>
      <c r="Q482" s="531">
        <f t="shared" si="78"/>
        <v>1.1295199999999999</v>
      </c>
      <c r="R482" s="622"/>
      <c r="S482" s="531">
        <f t="shared" si="79"/>
        <v>1.67048</v>
      </c>
      <c r="T482" s="622"/>
      <c r="U482" s="531">
        <f t="shared" si="80"/>
        <v>9.8571428571428559</v>
      </c>
      <c r="V482" s="621"/>
      <c r="W482" s="532">
        <v>1.0169491525423728</v>
      </c>
      <c r="X482" s="61"/>
      <c r="Y482" s="61"/>
    </row>
    <row r="483" spans="1:25" s="12" customFormat="1" ht="14.25" customHeight="1">
      <c r="A483" s="60"/>
      <c r="B483" s="60"/>
      <c r="C483" s="511" t="s">
        <v>229</v>
      </c>
      <c r="D483" s="511"/>
      <c r="E483" s="511"/>
      <c r="F483" s="511"/>
      <c r="G483" s="63"/>
      <c r="H483" s="546">
        <v>6.9</v>
      </c>
      <c r="I483" s="547">
        <v>6.7</v>
      </c>
      <c r="J483" s="520">
        <v>6.7</v>
      </c>
      <c r="K483" s="547">
        <v>6.7</v>
      </c>
      <c r="L483" s="547">
        <v>6.7</v>
      </c>
      <c r="M483" s="545"/>
      <c r="N483" s="63"/>
      <c r="O483" s="551">
        <v>0.2127</v>
      </c>
      <c r="P483" s="621"/>
      <c r="Q483" s="531">
        <f t="shared" si="78"/>
        <v>6.4831080000000005</v>
      </c>
      <c r="R483" s="622"/>
      <c r="S483" s="531">
        <f t="shared" si="79"/>
        <v>7.3168920000000002</v>
      </c>
      <c r="T483" s="622"/>
      <c r="U483" s="531">
        <f t="shared" si="80"/>
        <v>3.0826086956521737</v>
      </c>
      <c r="V483" s="621"/>
      <c r="W483" s="532">
        <v>1.0042492917847026</v>
      </c>
      <c r="X483" s="61"/>
      <c r="Y483" s="61"/>
    </row>
    <row r="484" spans="1:25" s="12" customFormat="1" ht="14.25" customHeight="1">
      <c r="A484" s="60"/>
      <c r="B484" s="60"/>
      <c r="C484" s="511" t="s">
        <v>230</v>
      </c>
      <c r="D484" s="511"/>
      <c r="E484" s="511"/>
      <c r="F484" s="511"/>
      <c r="G484" s="63"/>
      <c r="H484" s="546">
        <v>3.7</v>
      </c>
      <c r="I484" s="547">
        <v>3.5</v>
      </c>
      <c r="J484" s="520">
        <v>3.5</v>
      </c>
      <c r="K484" s="547">
        <v>3.5</v>
      </c>
      <c r="L484" s="547">
        <v>3.5</v>
      </c>
      <c r="M484" s="545"/>
      <c r="N484" s="63"/>
      <c r="O484" s="551">
        <v>0.18870000000000001</v>
      </c>
      <c r="P484" s="621"/>
      <c r="Q484" s="531">
        <f t="shared" si="78"/>
        <v>3.3301480000000003</v>
      </c>
      <c r="R484" s="622"/>
      <c r="S484" s="531">
        <f t="shared" si="79"/>
        <v>4.069852</v>
      </c>
      <c r="T484" s="622"/>
      <c r="U484" s="531">
        <f t="shared" si="80"/>
        <v>5.0999999999999996</v>
      </c>
      <c r="V484" s="621"/>
      <c r="W484" s="532">
        <v>1.0227642276422764</v>
      </c>
      <c r="X484" s="61"/>
      <c r="Y484" s="61"/>
    </row>
    <row r="485" spans="1:25" s="12" customFormat="1" ht="14.25" customHeight="1">
      <c r="A485" s="60"/>
      <c r="B485" s="60"/>
      <c r="C485" s="518" t="s">
        <v>235</v>
      </c>
      <c r="D485" s="518"/>
      <c r="E485" s="518"/>
      <c r="F485" s="518"/>
      <c r="G485" s="63"/>
      <c r="H485" s="557"/>
      <c r="I485" s="557"/>
      <c r="J485" s="557"/>
      <c r="K485" s="557"/>
      <c r="L485" s="557"/>
      <c r="M485" s="558"/>
      <c r="N485" s="63"/>
      <c r="O485" s="553"/>
      <c r="P485" s="621"/>
      <c r="Q485" s="553"/>
      <c r="R485" s="621"/>
      <c r="S485" s="554"/>
      <c r="T485" s="621"/>
      <c r="U485" s="555"/>
      <c r="V485" s="621"/>
      <c r="W485" s="556"/>
      <c r="X485" s="61"/>
      <c r="Y485" s="61"/>
    </row>
    <row r="486" spans="1:25" s="12" customFormat="1" ht="14.25" customHeight="1">
      <c r="A486" s="60"/>
      <c r="B486" s="60"/>
      <c r="C486" s="511" t="s">
        <v>218</v>
      </c>
      <c r="D486" s="511"/>
      <c r="E486" s="511"/>
      <c r="F486" s="511"/>
      <c r="G486" s="63"/>
      <c r="H486" s="520">
        <v>100</v>
      </c>
      <c r="I486" s="547">
        <v>100</v>
      </c>
      <c r="J486" s="520">
        <v>100</v>
      </c>
      <c r="K486" s="547">
        <v>100</v>
      </c>
      <c r="L486" s="547">
        <v>100</v>
      </c>
      <c r="M486" s="550"/>
      <c r="N486" s="63"/>
      <c r="O486" s="553"/>
      <c r="P486" s="621"/>
      <c r="Q486" s="553"/>
      <c r="R486" s="621"/>
      <c r="S486" s="554"/>
      <c r="T486" s="621"/>
      <c r="U486" s="555"/>
      <c r="V486" s="621"/>
      <c r="W486" s="556"/>
      <c r="X486" s="61"/>
      <c r="Y486" s="61"/>
    </row>
    <row r="487" spans="1:25" s="12" customFormat="1" ht="14.25" customHeight="1">
      <c r="A487" s="60"/>
      <c r="B487" s="60"/>
      <c r="C487" s="511" t="s">
        <v>219</v>
      </c>
      <c r="D487" s="511"/>
      <c r="E487" s="511"/>
      <c r="F487" s="511"/>
      <c r="G487" s="63"/>
      <c r="H487" s="546">
        <v>17.100000000000001</v>
      </c>
      <c r="I487" s="547">
        <v>17.399999999999999</v>
      </c>
      <c r="J487" s="520">
        <v>17.399999999999999</v>
      </c>
      <c r="K487" s="547">
        <v>17.399999999999999</v>
      </c>
      <c r="L487" s="547">
        <v>17.399999999999999</v>
      </c>
      <c r="M487" s="545"/>
      <c r="N487" s="63"/>
      <c r="O487" s="551">
        <v>0.52139999999999997</v>
      </c>
      <c r="P487" s="621"/>
      <c r="Q487" s="531">
        <f>H487-1.96*O487</f>
        <v>16.078056</v>
      </c>
      <c r="R487" s="622"/>
      <c r="S487" s="531">
        <f>H487+1.96*O487</f>
        <v>18.121944000000003</v>
      </c>
      <c r="T487" s="622"/>
      <c r="U487" s="531">
        <f>O487/H487*100</f>
        <v>3.0491228070175436</v>
      </c>
      <c r="V487" s="621"/>
      <c r="W487" s="532">
        <v>1.2236564186810608</v>
      </c>
      <c r="X487" s="61"/>
      <c r="Y487" s="61"/>
    </row>
    <row r="488" spans="1:25" s="12" customFormat="1" ht="14.25" customHeight="1">
      <c r="A488" s="60"/>
      <c r="B488" s="60"/>
      <c r="C488" s="511" t="s">
        <v>220</v>
      </c>
      <c r="D488" s="511"/>
      <c r="E488" s="511"/>
      <c r="F488" s="511"/>
      <c r="G488" s="63"/>
      <c r="H488" s="546">
        <v>4.3</v>
      </c>
      <c r="I488" s="547">
        <v>4.3</v>
      </c>
      <c r="J488" s="520">
        <v>4.3</v>
      </c>
      <c r="K488" s="547">
        <v>4.3</v>
      </c>
      <c r="L488" s="547">
        <v>4.3</v>
      </c>
      <c r="M488" s="545"/>
      <c r="N488" s="63"/>
      <c r="O488" s="551">
        <v>0.23149999999999998</v>
      </c>
      <c r="P488" s="621"/>
      <c r="Q488" s="531">
        <f>H488-1.96*O488</f>
        <v>3.84626</v>
      </c>
      <c r="R488" s="622"/>
      <c r="S488" s="531">
        <f>H488+1.96*O488</f>
        <v>4.7537399999999996</v>
      </c>
      <c r="T488" s="622"/>
      <c r="U488" s="531">
        <f>O488/H488*100</f>
        <v>5.3837209302325579</v>
      </c>
      <c r="V488" s="621"/>
      <c r="W488" s="532">
        <v>1.144340088976767</v>
      </c>
      <c r="X488" s="61"/>
      <c r="Y488" s="61"/>
    </row>
    <row r="489" spans="1:25" s="12" customFormat="1" ht="14.25" customHeight="1">
      <c r="A489" s="60"/>
      <c r="B489" s="60"/>
      <c r="C489" s="511" t="s">
        <v>221</v>
      </c>
      <c r="D489" s="511"/>
      <c r="E489" s="511"/>
      <c r="F489" s="511"/>
      <c r="G489" s="63"/>
      <c r="H489" s="546">
        <v>5.2</v>
      </c>
      <c r="I489" s="547">
        <v>4.8</v>
      </c>
      <c r="J489" s="520">
        <v>4.8</v>
      </c>
      <c r="K489" s="547">
        <v>4.8</v>
      </c>
      <c r="L489" s="547">
        <v>4.8</v>
      </c>
      <c r="M489" s="545"/>
      <c r="N489" s="63"/>
      <c r="O489" s="551">
        <v>0.26300000000000001</v>
      </c>
      <c r="P489" s="621"/>
      <c r="Q489" s="531">
        <f t="shared" ref="Q489:Q498" si="81">H489-1.96*O489</f>
        <v>4.68452</v>
      </c>
      <c r="R489" s="622"/>
      <c r="S489" s="531">
        <f t="shared" ref="S489:S498" si="82">H489+1.96*O489</f>
        <v>5.7154800000000003</v>
      </c>
      <c r="T489" s="622"/>
      <c r="U489" s="531">
        <f t="shared" ref="U489:U498" si="83">O489/H489*100</f>
        <v>5.0576923076923075</v>
      </c>
      <c r="V489" s="621"/>
      <c r="W489" s="532">
        <v>1.0558008831794459</v>
      </c>
      <c r="X489" s="61"/>
      <c r="Y489" s="61"/>
    </row>
    <row r="490" spans="1:25" s="12" customFormat="1" ht="14.25" customHeight="1">
      <c r="A490" s="60"/>
      <c r="B490" s="60"/>
      <c r="C490" s="511" t="s">
        <v>222</v>
      </c>
      <c r="D490" s="511"/>
      <c r="E490" s="511"/>
      <c r="F490" s="511"/>
      <c r="G490" s="63"/>
      <c r="H490" s="546">
        <v>27.2</v>
      </c>
      <c r="I490" s="547">
        <v>29.6</v>
      </c>
      <c r="J490" s="520">
        <v>29.6</v>
      </c>
      <c r="K490" s="547">
        <v>29.6</v>
      </c>
      <c r="L490" s="547">
        <v>29.6</v>
      </c>
      <c r="M490" s="545"/>
      <c r="N490" s="63"/>
      <c r="O490" s="551">
        <v>0.69569999999999999</v>
      </c>
      <c r="P490" s="621"/>
      <c r="Q490" s="531">
        <f t="shared" si="81"/>
        <v>25.836427999999998</v>
      </c>
      <c r="R490" s="622"/>
      <c r="S490" s="531">
        <f t="shared" si="82"/>
        <v>28.563572000000001</v>
      </c>
      <c r="T490" s="622"/>
      <c r="U490" s="531">
        <f t="shared" si="83"/>
        <v>2.5577205882352945</v>
      </c>
      <c r="V490" s="621"/>
      <c r="W490" s="532">
        <v>1.4646315789473683</v>
      </c>
      <c r="X490" s="61"/>
      <c r="Y490" s="61"/>
    </row>
    <row r="491" spans="1:25" s="12" customFormat="1" ht="14.25" customHeight="1">
      <c r="A491" s="60"/>
      <c r="B491" s="60"/>
      <c r="C491" s="511" t="s">
        <v>223</v>
      </c>
      <c r="D491" s="511"/>
      <c r="E491" s="511"/>
      <c r="F491" s="511"/>
      <c r="G491" s="63"/>
      <c r="H491" s="546">
        <v>6</v>
      </c>
      <c r="I491" s="547">
        <v>5.7</v>
      </c>
      <c r="J491" s="520">
        <v>5.7</v>
      </c>
      <c r="K491" s="547">
        <v>5.7</v>
      </c>
      <c r="L491" s="547">
        <v>5.7</v>
      </c>
      <c r="M491" s="545"/>
      <c r="N491" s="63"/>
      <c r="O491" s="551">
        <v>0.2913</v>
      </c>
      <c r="P491" s="621"/>
      <c r="Q491" s="531">
        <f t="shared" si="81"/>
        <v>5.4290520000000004</v>
      </c>
      <c r="R491" s="622"/>
      <c r="S491" s="531">
        <f t="shared" si="82"/>
        <v>6.5709479999999996</v>
      </c>
      <c r="T491" s="622"/>
      <c r="U491" s="531">
        <f t="shared" si="83"/>
        <v>4.8550000000000004</v>
      </c>
      <c r="V491" s="621"/>
      <c r="W491" s="532">
        <v>0.97948890383322118</v>
      </c>
      <c r="X491" s="61"/>
      <c r="Y491" s="61"/>
    </row>
    <row r="492" spans="1:25" s="12" customFormat="1" ht="14.25" customHeight="1">
      <c r="A492" s="60"/>
      <c r="B492" s="60"/>
      <c r="C492" s="511" t="s">
        <v>224</v>
      </c>
      <c r="D492" s="511"/>
      <c r="E492" s="511"/>
      <c r="F492" s="511"/>
      <c r="G492" s="63"/>
      <c r="H492" s="546">
        <v>2</v>
      </c>
      <c r="I492" s="547">
        <v>1.9</v>
      </c>
      <c r="J492" s="520">
        <v>1.9</v>
      </c>
      <c r="K492" s="547">
        <v>1.9</v>
      </c>
      <c r="L492" s="547">
        <v>1.9</v>
      </c>
      <c r="M492" s="545"/>
      <c r="N492" s="63"/>
      <c r="O492" s="551">
        <v>0.16930000000000001</v>
      </c>
      <c r="P492" s="621"/>
      <c r="Q492" s="531">
        <f t="shared" si="81"/>
        <v>1.668172</v>
      </c>
      <c r="R492" s="622"/>
      <c r="S492" s="531">
        <f t="shared" si="82"/>
        <v>2.3318279999999998</v>
      </c>
      <c r="T492" s="622"/>
      <c r="U492" s="531">
        <f t="shared" si="83"/>
        <v>8.4649999999999999</v>
      </c>
      <c r="V492" s="621"/>
      <c r="W492" s="532">
        <v>0.95487873660462497</v>
      </c>
      <c r="X492" s="61"/>
      <c r="Y492" s="61"/>
    </row>
    <row r="493" spans="1:25" s="12" customFormat="1" ht="14.25" customHeight="1">
      <c r="A493" s="60"/>
      <c r="B493" s="60"/>
      <c r="C493" s="511" t="s">
        <v>225</v>
      </c>
      <c r="D493" s="511"/>
      <c r="E493" s="511"/>
      <c r="F493" s="511"/>
      <c r="G493" s="63"/>
      <c r="H493" s="546">
        <v>16.399999999999999</v>
      </c>
      <c r="I493" s="547">
        <v>15.2</v>
      </c>
      <c r="J493" s="520">
        <v>15.2</v>
      </c>
      <c r="K493" s="547">
        <v>15.2</v>
      </c>
      <c r="L493" s="547">
        <v>15.2</v>
      </c>
      <c r="M493" s="545"/>
      <c r="N493" s="63"/>
      <c r="O493" s="551">
        <v>0.87550000000000006</v>
      </c>
      <c r="P493" s="621"/>
      <c r="Q493" s="531">
        <f t="shared" si="81"/>
        <v>14.684019999999999</v>
      </c>
      <c r="R493" s="622"/>
      <c r="S493" s="531">
        <f t="shared" si="82"/>
        <v>18.11598</v>
      </c>
      <c r="T493" s="622"/>
      <c r="U493" s="531">
        <f t="shared" si="83"/>
        <v>5.3384146341463419</v>
      </c>
      <c r="V493" s="621"/>
      <c r="W493" s="532">
        <v>1.0568565910188317</v>
      </c>
      <c r="X493" s="61"/>
      <c r="Y493" s="61"/>
    </row>
    <row r="494" spans="1:25" s="12" customFormat="1" ht="14.25" customHeight="1">
      <c r="A494" s="60"/>
      <c r="B494" s="60"/>
      <c r="C494" s="511" t="s">
        <v>226</v>
      </c>
      <c r="D494" s="511"/>
      <c r="E494" s="511"/>
      <c r="F494" s="511"/>
      <c r="G494" s="63"/>
      <c r="H494" s="546">
        <v>4.4000000000000004</v>
      </c>
      <c r="I494" s="547">
        <v>4.5999999999999996</v>
      </c>
      <c r="J494" s="520">
        <v>4.5999999999999996</v>
      </c>
      <c r="K494" s="547">
        <v>4.5999999999999996</v>
      </c>
      <c r="L494" s="547">
        <v>4.5999999999999996</v>
      </c>
      <c r="M494" s="545"/>
      <c r="N494" s="63"/>
      <c r="O494" s="551">
        <v>0.14130000000000001</v>
      </c>
      <c r="P494" s="621"/>
      <c r="Q494" s="531">
        <f t="shared" si="81"/>
        <v>4.1230520000000004</v>
      </c>
      <c r="R494" s="622"/>
      <c r="S494" s="531">
        <f t="shared" si="82"/>
        <v>4.6769480000000003</v>
      </c>
      <c r="T494" s="622"/>
      <c r="U494" s="531">
        <f t="shared" si="83"/>
        <v>3.2113636363636364</v>
      </c>
      <c r="V494" s="621"/>
      <c r="W494" s="532">
        <v>0.97113402061855669</v>
      </c>
      <c r="X494" s="61"/>
      <c r="Y494" s="61"/>
    </row>
    <row r="495" spans="1:25" s="12" customFormat="1" ht="14.25" customHeight="1">
      <c r="A495" s="60"/>
      <c r="B495" s="60"/>
      <c r="C495" s="511" t="s">
        <v>227</v>
      </c>
      <c r="D495" s="511"/>
      <c r="E495" s="511"/>
      <c r="F495" s="511"/>
      <c r="G495" s="63"/>
      <c r="H495" s="546">
        <v>3.2</v>
      </c>
      <c r="I495" s="547">
        <v>3.3</v>
      </c>
      <c r="J495" s="520">
        <v>3.3</v>
      </c>
      <c r="K495" s="547">
        <v>3.3</v>
      </c>
      <c r="L495" s="547">
        <v>3.3</v>
      </c>
      <c r="M495" s="545"/>
      <c r="N495" s="63"/>
      <c r="O495" s="551">
        <v>0.20910000000000001</v>
      </c>
      <c r="P495" s="621"/>
      <c r="Q495" s="531">
        <f t="shared" si="81"/>
        <v>2.7901640000000003</v>
      </c>
      <c r="R495" s="622"/>
      <c r="S495" s="531">
        <f t="shared" si="82"/>
        <v>3.609836</v>
      </c>
      <c r="T495" s="622"/>
      <c r="U495" s="531">
        <f t="shared" si="83"/>
        <v>6.5343749999999989</v>
      </c>
      <c r="V495" s="621"/>
      <c r="W495" s="532">
        <v>0.96940194714881778</v>
      </c>
      <c r="X495" s="61"/>
      <c r="Y495" s="61"/>
    </row>
    <row r="496" spans="1:25" s="12" customFormat="1" ht="14.25" customHeight="1">
      <c r="A496" s="60"/>
      <c r="B496" s="60"/>
      <c r="C496" s="511" t="s">
        <v>228</v>
      </c>
      <c r="D496" s="511"/>
      <c r="E496" s="511"/>
      <c r="F496" s="511"/>
      <c r="G496" s="63"/>
      <c r="H496" s="546">
        <v>2.1</v>
      </c>
      <c r="I496" s="547">
        <v>1.9</v>
      </c>
      <c r="J496" s="520">
        <v>1.9</v>
      </c>
      <c r="K496" s="547">
        <v>1.9</v>
      </c>
      <c r="L496" s="547">
        <v>1.9</v>
      </c>
      <c r="M496" s="545"/>
      <c r="N496" s="63"/>
      <c r="O496" s="551">
        <v>0.26569999999999999</v>
      </c>
      <c r="P496" s="621"/>
      <c r="Q496" s="531">
        <f t="shared" si="81"/>
        <v>1.5792280000000001</v>
      </c>
      <c r="R496" s="622"/>
      <c r="S496" s="531">
        <f t="shared" si="82"/>
        <v>2.6207720000000001</v>
      </c>
      <c r="T496" s="622"/>
      <c r="U496" s="531">
        <f t="shared" si="83"/>
        <v>12.652380952380952</v>
      </c>
      <c r="V496" s="621"/>
      <c r="W496" s="532">
        <v>1.09296585767174</v>
      </c>
      <c r="X496" s="61"/>
      <c r="Y496" s="61"/>
    </row>
    <row r="497" spans="1:25" s="12" customFormat="1" ht="14.25" customHeight="1">
      <c r="A497" s="60"/>
      <c r="B497" s="60"/>
      <c r="C497" s="511" t="s">
        <v>229</v>
      </c>
      <c r="D497" s="511"/>
      <c r="E497" s="511"/>
      <c r="F497" s="511"/>
      <c r="G497" s="63"/>
      <c r="H497" s="546">
        <v>7.7</v>
      </c>
      <c r="I497" s="547">
        <v>7.1</v>
      </c>
      <c r="J497" s="520">
        <v>7.1</v>
      </c>
      <c r="K497" s="547">
        <v>7.1</v>
      </c>
      <c r="L497" s="547">
        <v>7.1</v>
      </c>
      <c r="M497" s="545"/>
      <c r="N497" s="63"/>
      <c r="O497" s="551">
        <v>0.21820000000000001</v>
      </c>
      <c r="P497" s="621"/>
      <c r="Q497" s="531">
        <f t="shared" si="81"/>
        <v>7.2723279999999999</v>
      </c>
      <c r="R497" s="622"/>
      <c r="S497" s="531">
        <f t="shared" si="82"/>
        <v>8.1276720000000005</v>
      </c>
      <c r="T497" s="622"/>
      <c r="U497" s="531">
        <f t="shared" si="83"/>
        <v>2.8337662337662337</v>
      </c>
      <c r="V497" s="621"/>
      <c r="W497" s="532">
        <v>0.9977137631458618</v>
      </c>
      <c r="X497" s="61"/>
      <c r="Y497" s="61"/>
    </row>
    <row r="498" spans="1:25" s="12" customFormat="1" ht="14.25" customHeight="1">
      <c r="A498" s="60"/>
      <c r="B498" s="60"/>
      <c r="C498" s="511" t="s">
        <v>230</v>
      </c>
      <c r="D498" s="511"/>
      <c r="E498" s="511"/>
      <c r="F498" s="511"/>
      <c r="G498" s="63"/>
      <c r="H498" s="546">
        <v>4.4000000000000004</v>
      </c>
      <c r="I498" s="547">
        <v>4.2</v>
      </c>
      <c r="J498" s="520">
        <v>4.2</v>
      </c>
      <c r="K498" s="547">
        <v>4.2</v>
      </c>
      <c r="L498" s="547">
        <v>4.2</v>
      </c>
      <c r="M498" s="545"/>
      <c r="N498" s="63"/>
      <c r="O498" s="551">
        <v>0.32490000000000002</v>
      </c>
      <c r="P498" s="621"/>
      <c r="Q498" s="531">
        <f t="shared" si="81"/>
        <v>3.7631960000000002</v>
      </c>
      <c r="R498" s="622"/>
      <c r="S498" s="531">
        <f t="shared" si="82"/>
        <v>5.0368040000000001</v>
      </c>
      <c r="T498" s="622"/>
      <c r="U498" s="531">
        <f t="shared" si="83"/>
        <v>7.3840909090909097</v>
      </c>
      <c r="V498" s="621"/>
      <c r="W498" s="532">
        <v>1.0463768115942029</v>
      </c>
      <c r="X498" s="61"/>
      <c r="Y498" s="61"/>
    </row>
    <row r="499" spans="1:25" s="12" customFormat="1" ht="14.25" customHeight="1">
      <c r="A499" s="60"/>
      <c r="B499" s="60"/>
      <c r="C499" s="518" t="s">
        <v>234</v>
      </c>
      <c r="D499" s="518"/>
      <c r="E499" s="518"/>
      <c r="F499" s="518"/>
      <c r="G499" s="63"/>
      <c r="H499" s="557"/>
      <c r="I499" s="557"/>
      <c r="J499" s="557"/>
      <c r="K499" s="557"/>
      <c r="L499" s="557"/>
      <c r="M499" s="558"/>
      <c r="N499" s="63"/>
      <c r="O499" s="552"/>
      <c r="P499" s="621"/>
      <c r="Q499" s="553"/>
      <c r="R499" s="621"/>
      <c r="S499" s="554"/>
      <c r="T499" s="621"/>
      <c r="U499" s="555"/>
      <c r="V499" s="621"/>
      <c r="W499" s="556"/>
      <c r="X499" s="61"/>
      <c r="Y499" s="61"/>
    </row>
    <row r="500" spans="1:25" s="12" customFormat="1" ht="14.25" customHeight="1">
      <c r="A500" s="60"/>
      <c r="B500" s="60"/>
      <c r="C500" s="511" t="s">
        <v>218</v>
      </c>
      <c r="D500" s="511"/>
      <c r="E500" s="511"/>
      <c r="F500" s="511"/>
      <c r="G500" s="63"/>
      <c r="H500" s="520">
        <v>100</v>
      </c>
      <c r="I500" s="547">
        <v>100</v>
      </c>
      <c r="J500" s="520">
        <v>100</v>
      </c>
      <c r="K500" s="547">
        <v>100</v>
      </c>
      <c r="L500" s="547">
        <v>100</v>
      </c>
      <c r="M500" s="550"/>
      <c r="N500" s="63"/>
      <c r="O500" s="552"/>
      <c r="P500" s="621"/>
      <c r="Q500" s="553"/>
      <c r="R500" s="621"/>
      <c r="S500" s="554"/>
      <c r="T500" s="621"/>
      <c r="U500" s="555"/>
      <c r="V500" s="621"/>
      <c r="W500" s="556"/>
      <c r="X500" s="61"/>
      <c r="Y500" s="61"/>
    </row>
    <row r="501" spans="1:25" s="12" customFormat="1" ht="14.25" customHeight="1">
      <c r="A501" s="60"/>
      <c r="B501" s="60"/>
      <c r="C501" s="511" t="s">
        <v>219</v>
      </c>
      <c r="D501" s="511"/>
      <c r="E501" s="511"/>
      <c r="F501" s="511"/>
      <c r="G501" s="63"/>
      <c r="H501" s="546">
        <v>12</v>
      </c>
      <c r="I501" s="547">
        <v>12.1</v>
      </c>
      <c r="J501" s="520">
        <v>12.1</v>
      </c>
      <c r="K501" s="547">
        <v>12.1</v>
      </c>
      <c r="L501" s="547">
        <v>12.1</v>
      </c>
      <c r="M501" s="545"/>
      <c r="N501" s="63"/>
      <c r="O501" s="559">
        <v>0.46</v>
      </c>
      <c r="P501" s="621"/>
      <c r="Q501" s="531">
        <f>H501-1.96*O501</f>
        <v>11.0984</v>
      </c>
      <c r="R501" s="622"/>
      <c r="S501" s="531">
        <f>H501+1.96*O501</f>
        <v>12.9016</v>
      </c>
      <c r="T501" s="622"/>
      <c r="U501" s="531">
        <f>O501/H501*100</f>
        <v>3.8333333333333339</v>
      </c>
      <c r="V501" s="621"/>
      <c r="W501" s="532">
        <v>1.4584654407102091</v>
      </c>
      <c r="X501" s="61"/>
      <c r="Y501" s="61"/>
    </row>
    <row r="502" spans="1:25" s="12" customFormat="1" ht="14.25" customHeight="1">
      <c r="A502" s="60"/>
      <c r="B502" s="60"/>
      <c r="C502" s="511" t="s">
        <v>220</v>
      </c>
      <c r="D502" s="511"/>
      <c r="E502" s="511"/>
      <c r="F502" s="511"/>
      <c r="G502" s="63"/>
      <c r="H502" s="546">
        <v>2.2999999999999998</v>
      </c>
      <c r="I502" s="547">
        <v>2.5</v>
      </c>
      <c r="J502" s="520">
        <v>2.5</v>
      </c>
      <c r="K502" s="547">
        <v>2.5</v>
      </c>
      <c r="L502" s="547">
        <v>2.5</v>
      </c>
      <c r="M502" s="545"/>
      <c r="N502" s="63"/>
      <c r="O502" s="559">
        <v>0.18870000000000001</v>
      </c>
      <c r="P502" s="621"/>
      <c r="Q502" s="531">
        <f>H502-1.96*O502</f>
        <v>1.9301479999999998</v>
      </c>
      <c r="R502" s="622"/>
      <c r="S502" s="531">
        <f>H502+1.96*O502</f>
        <v>2.6698519999999997</v>
      </c>
      <c r="T502" s="622"/>
      <c r="U502" s="531">
        <f>O502/H502*100</f>
        <v>8.2043478260869573</v>
      </c>
      <c r="V502" s="621"/>
      <c r="W502" s="532">
        <v>1.445977011494253</v>
      </c>
      <c r="X502" s="61"/>
      <c r="Y502" s="61"/>
    </row>
    <row r="503" spans="1:25" s="12" customFormat="1" ht="14.25" customHeight="1">
      <c r="A503" s="60"/>
      <c r="B503" s="60"/>
      <c r="C503" s="511" t="s">
        <v>221</v>
      </c>
      <c r="D503" s="511"/>
      <c r="E503" s="511"/>
      <c r="F503" s="511"/>
      <c r="G503" s="63"/>
      <c r="H503" s="546">
        <v>5.5</v>
      </c>
      <c r="I503" s="547">
        <v>5.2</v>
      </c>
      <c r="J503" s="520">
        <v>5.2</v>
      </c>
      <c r="K503" s="547">
        <v>5.2</v>
      </c>
      <c r="L503" s="547">
        <v>5.2</v>
      </c>
      <c r="M503" s="545"/>
      <c r="N503" s="63"/>
      <c r="O503" s="559">
        <v>0.21710000000000002</v>
      </c>
      <c r="P503" s="621"/>
      <c r="Q503" s="531">
        <f t="shared" ref="Q503:Q512" si="84">H503-1.96*O503</f>
        <v>5.074484</v>
      </c>
      <c r="R503" s="622"/>
      <c r="S503" s="531">
        <f t="shared" ref="S503:S512" si="85">H503+1.96*O503</f>
        <v>5.925516</v>
      </c>
      <c r="T503" s="622"/>
      <c r="U503" s="531">
        <f t="shared" ref="U503:U512" si="86">O503/H503*100</f>
        <v>3.9472727272727277</v>
      </c>
      <c r="V503" s="621"/>
      <c r="W503" s="532">
        <v>0.84343434343434354</v>
      </c>
      <c r="X503" s="61"/>
      <c r="Y503" s="61"/>
    </row>
    <row r="504" spans="1:25" s="12" customFormat="1" ht="14.25" customHeight="1">
      <c r="A504" s="60"/>
      <c r="B504" s="60"/>
      <c r="C504" s="511" t="s">
        <v>222</v>
      </c>
      <c r="D504" s="511"/>
      <c r="E504" s="511"/>
      <c r="F504" s="511"/>
      <c r="G504" s="63"/>
      <c r="H504" s="546">
        <v>25.4</v>
      </c>
      <c r="I504" s="547">
        <v>26.5</v>
      </c>
      <c r="J504" s="520">
        <v>26.5</v>
      </c>
      <c r="K504" s="547">
        <v>26.5</v>
      </c>
      <c r="L504" s="547">
        <v>26.5</v>
      </c>
      <c r="M504" s="545"/>
      <c r="N504" s="63"/>
      <c r="O504" s="559">
        <v>1.3783999999999998</v>
      </c>
      <c r="P504" s="621"/>
      <c r="Q504" s="531">
        <f t="shared" si="84"/>
        <v>22.698335999999998</v>
      </c>
      <c r="R504" s="622"/>
      <c r="S504" s="531">
        <f t="shared" si="85"/>
        <v>28.101664</v>
      </c>
      <c r="T504" s="622"/>
      <c r="U504" s="531">
        <f t="shared" si="86"/>
        <v>5.426771653543307</v>
      </c>
      <c r="V504" s="621"/>
      <c r="W504" s="532">
        <v>2.3582549187339605</v>
      </c>
      <c r="X504" s="61"/>
      <c r="Y504" s="61"/>
    </row>
    <row r="505" spans="1:25" s="12" customFormat="1" ht="14.25" customHeight="1">
      <c r="A505" s="60"/>
      <c r="B505" s="60"/>
      <c r="C505" s="511" t="s">
        <v>223</v>
      </c>
      <c r="D505" s="511"/>
      <c r="E505" s="511"/>
      <c r="F505" s="511"/>
      <c r="G505" s="63"/>
      <c r="H505" s="546">
        <v>6.5</v>
      </c>
      <c r="I505" s="547">
        <v>6.3</v>
      </c>
      <c r="J505" s="520">
        <v>6.3</v>
      </c>
      <c r="K505" s="547">
        <v>6.3</v>
      </c>
      <c r="L505" s="547">
        <v>6.3</v>
      </c>
      <c r="M505" s="545"/>
      <c r="N505" s="63"/>
      <c r="O505" s="559">
        <v>0.37460000000000004</v>
      </c>
      <c r="P505" s="621"/>
      <c r="Q505" s="531">
        <f t="shared" si="84"/>
        <v>5.765784</v>
      </c>
      <c r="R505" s="622"/>
      <c r="S505" s="531">
        <f t="shared" si="85"/>
        <v>7.234216</v>
      </c>
      <c r="T505" s="622"/>
      <c r="U505" s="531">
        <f t="shared" si="86"/>
        <v>5.7630769230769232</v>
      </c>
      <c r="V505" s="621"/>
      <c r="W505" s="532">
        <v>1.1344639612356149</v>
      </c>
      <c r="X505" s="61"/>
      <c r="Y505" s="61"/>
    </row>
    <row r="506" spans="1:25" s="12" customFormat="1" ht="14.25" customHeight="1">
      <c r="A506" s="60"/>
      <c r="B506" s="60"/>
      <c r="C506" s="511" t="s">
        <v>224</v>
      </c>
      <c r="D506" s="511"/>
      <c r="E506" s="511"/>
      <c r="F506" s="511"/>
      <c r="G506" s="63"/>
      <c r="H506" s="546">
        <v>2.4</v>
      </c>
      <c r="I506" s="547">
        <v>2.2999999999999998</v>
      </c>
      <c r="J506" s="520">
        <v>2.2999999999999998</v>
      </c>
      <c r="K506" s="547">
        <v>2.2999999999999998</v>
      </c>
      <c r="L506" s="547">
        <v>2.2999999999999998</v>
      </c>
      <c r="M506" s="545"/>
      <c r="N506" s="63"/>
      <c r="O506" s="559">
        <v>0.17499999999999999</v>
      </c>
      <c r="P506" s="621"/>
      <c r="Q506" s="531">
        <f t="shared" si="84"/>
        <v>2.0569999999999999</v>
      </c>
      <c r="R506" s="622"/>
      <c r="S506" s="531">
        <f t="shared" si="85"/>
        <v>2.7429999999999999</v>
      </c>
      <c r="T506" s="622"/>
      <c r="U506" s="531">
        <f t="shared" si="86"/>
        <v>7.291666666666667</v>
      </c>
      <c r="V506" s="621"/>
      <c r="W506" s="532">
        <v>1.0156703424260012</v>
      </c>
      <c r="X506" s="61"/>
      <c r="Y506" s="61"/>
    </row>
    <row r="507" spans="1:25" s="12" customFormat="1" ht="14.25" customHeight="1">
      <c r="A507" s="60"/>
      <c r="B507" s="60"/>
      <c r="C507" s="511" t="s">
        <v>225</v>
      </c>
      <c r="D507" s="511"/>
      <c r="E507" s="511"/>
      <c r="F507" s="511"/>
      <c r="G507" s="63"/>
      <c r="H507" s="546">
        <v>20.100000000000001</v>
      </c>
      <c r="I507" s="547">
        <v>19.5</v>
      </c>
      <c r="J507" s="520">
        <v>19.5</v>
      </c>
      <c r="K507" s="547">
        <v>19.5</v>
      </c>
      <c r="L507" s="547">
        <v>19.5</v>
      </c>
      <c r="M507" s="545"/>
      <c r="N507" s="63"/>
      <c r="O507" s="559">
        <v>1.18</v>
      </c>
      <c r="P507" s="621"/>
      <c r="Q507" s="531">
        <f t="shared" si="84"/>
        <v>17.787200000000002</v>
      </c>
      <c r="R507" s="622"/>
      <c r="S507" s="531">
        <f t="shared" si="85"/>
        <v>22.412800000000001</v>
      </c>
      <c r="T507" s="622"/>
      <c r="U507" s="531">
        <f t="shared" si="86"/>
        <v>5.8706467661691537</v>
      </c>
      <c r="V507" s="621"/>
      <c r="W507" s="532">
        <v>1.2472254518549835</v>
      </c>
      <c r="X507" s="61"/>
      <c r="Y507" s="61"/>
    </row>
    <row r="508" spans="1:25" s="12" customFormat="1" ht="14.25" customHeight="1">
      <c r="A508" s="60"/>
      <c r="B508" s="60"/>
      <c r="C508" s="511" t="s">
        <v>226</v>
      </c>
      <c r="D508" s="511"/>
      <c r="E508" s="511"/>
      <c r="F508" s="511"/>
      <c r="G508" s="63"/>
      <c r="H508" s="546">
        <v>3.8</v>
      </c>
      <c r="I508" s="547">
        <v>3.8</v>
      </c>
      <c r="J508" s="520">
        <v>3.8</v>
      </c>
      <c r="K508" s="547">
        <v>3.8</v>
      </c>
      <c r="L508" s="547">
        <v>3.8</v>
      </c>
      <c r="M508" s="545"/>
      <c r="N508" s="63"/>
      <c r="O508" s="559">
        <v>0.18309999999999998</v>
      </c>
      <c r="P508" s="621"/>
      <c r="Q508" s="531">
        <f t="shared" si="84"/>
        <v>3.4411239999999998</v>
      </c>
      <c r="R508" s="622"/>
      <c r="S508" s="531">
        <f t="shared" si="85"/>
        <v>4.1588759999999994</v>
      </c>
      <c r="T508" s="622"/>
      <c r="U508" s="531">
        <f t="shared" si="86"/>
        <v>4.8184210526315789</v>
      </c>
      <c r="V508" s="621"/>
      <c r="W508" s="532">
        <v>1.0589936379410063</v>
      </c>
      <c r="X508" s="61"/>
      <c r="Y508" s="61"/>
    </row>
    <row r="509" spans="1:25" s="12" customFormat="1" ht="14.25" customHeight="1">
      <c r="A509" s="60"/>
      <c r="B509" s="60"/>
      <c r="C509" s="511" t="s">
        <v>227</v>
      </c>
      <c r="D509" s="511"/>
      <c r="E509" s="511"/>
      <c r="F509" s="511"/>
      <c r="G509" s="63"/>
      <c r="H509" s="546">
        <v>4.4000000000000004</v>
      </c>
      <c r="I509" s="547">
        <v>4.3</v>
      </c>
      <c r="J509" s="520">
        <v>4.3</v>
      </c>
      <c r="K509" s="547">
        <v>4.3</v>
      </c>
      <c r="L509" s="547">
        <v>4.3</v>
      </c>
      <c r="M509" s="545"/>
      <c r="N509" s="63"/>
      <c r="O509" s="559">
        <v>0.35760000000000003</v>
      </c>
      <c r="P509" s="621"/>
      <c r="Q509" s="531">
        <f t="shared" si="84"/>
        <v>3.6991040000000002</v>
      </c>
      <c r="R509" s="622"/>
      <c r="S509" s="531">
        <f t="shared" si="85"/>
        <v>5.1008960000000005</v>
      </c>
      <c r="T509" s="622"/>
      <c r="U509" s="531">
        <f t="shared" si="86"/>
        <v>8.127272727272727</v>
      </c>
      <c r="V509" s="621"/>
      <c r="W509" s="532">
        <v>1.0839648378296454</v>
      </c>
      <c r="X509" s="61"/>
      <c r="Y509" s="61"/>
    </row>
    <row r="510" spans="1:25" s="12" customFormat="1" ht="14.25" customHeight="1">
      <c r="A510" s="60"/>
      <c r="B510" s="60"/>
      <c r="C510" s="511" t="s">
        <v>228</v>
      </c>
      <c r="D510" s="511"/>
      <c r="E510" s="511"/>
      <c r="F510" s="511"/>
      <c r="G510" s="63"/>
      <c r="H510" s="546">
        <v>5.2</v>
      </c>
      <c r="I510" s="547">
        <v>5.4</v>
      </c>
      <c r="J510" s="520">
        <v>5.4</v>
      </c>
      <c r="K510" s="547">
        <v>5.4</v>
      </c>
      <c r="L510" s="547">
        <v>5.4</v>
      </c>
      <c r="M510" s="545"/>
      <c r="N510" s="63"/>
      <c r="O510" s="559">
        <v>0.50609999999999999</v>
      </c>
      <c r="P510" s="621"/>
      <c r="Q510" s="531">
        <f t="shared" si="84"/>
        <v>4.2080440000000001</v>
      </c>
      <c r="R510" s="622"/>
      <c r="S510" s="531">
        <f t="shared" si="85"/>
        <v>6.1919560000000002</v>
      </c>
      <c r="T510" s="622"/>
      <c r="U510" s="531">
        <f t="shared" si="86"/>
        <v>9.7326923076923073</v>
      </c>
      <c r="V510" s="621"/>
      <c r="W510" s="532">
        <v>1.3942148760330579</v>
      </c>
      <c r="X510" s="61"/>
      <c r="Y510" s="61"/>
    </row>
    <row r="511" spans="1:25" s="12" customFormat="1" ht="14.25" customHeight="1">
      <c r="A511" s="60"/>
      <c r="B511" s="60"/>
      <c r="C511" s="511" t="s">
        <v>229</v>
      </c>
      <c r="D511" s="511"/>
      <c r="E511" s="511"/>
      <c r="F511" s="511"/>
      <c r="G511" s="63"/>
      <c r="H511" s="546">
        <v>7.5</v>
      </c>
      <c r="I511" s="547">
        <v>7.5</v>
      </c>
      <c r="J511" s="520">
        <v>7.5</v>
      </c>
      <c r="K511" s="547">
        <v>7.5</v>
      </c>
      <c r="L511" s="547">
        <v>7.5</v>
      </c>
      <c r="M511" s="545"/>
      <c r="N511" s="63"/>
      <c r="O511" s="559">
        <v>0.31690000000000002</v>
      </c>
      <c r="P511" s="621"/>
      <c r="Q511" s="531">
        <f t="shared" si="84"/>
        <v>6.878876</v>
      </c>
      <c r="R511" s="622"/>
      <c r="S511" s="531">
        <f t="shared" si="85"/>
        <v>8.121124</v>
      </c>
      <c r="T511" s="622"/>
      <c r="U511" s="531">
        <f t="shared" si="86"/>
        <v>4.2253333333333334</v>
      </c>
      <c r="V511" s="621"/>
      <c r="W511" s="532">
        <v>1.3917435221783048</v>
      </c>
      <c r="X511" s="61"/>
      <c r="Y511" s="61"/>
    </row>
    <row r="512" spans="1:25" s="12" customFormat="1" ht="14.25" customHeight="1">
      <c r="A512" s="60"/>
      <c r="B512" s="60"/>
      <c r="C512" s="511" t="s">
        <v>230</v>
      </c>
      <c r="D512" s="511"/>
      <c r="E512" s="511"/>
      <c r="F512" s="511"/>
      <c r="G512" s="63"/>
      <c r="H512" s="546">
        <v>4.9000000000000004</v>
      </c>
      <c r="I512" s="547">
        <v>4.7</v>
      </c>
      <c r="J512" s="520">
        <v>4.7</v>
      </c>
      <c r="K512" s="547">
        <v>4.7</v>
      </c>
      <c r="L512" s="547">
        <v>4.7</v>
      </c>
      <c r="M512" s="545"/>
      <c r="N512" s="63"/>
      <c r="O512" s="559">
        <v>0.29310000000000003</v>
      </c>
      <c r="P512" s="621"/>
      <c r="Q512" s="531">
        <f t="shared" si="84"/>
        <v>4.3255240000000006</v>
      </c>
      <c r="R512" s="622"/>
      <c r="S512" s="531">
        <f t="shared" si="85"/>
        <v>5.4744760000000001</v>
      </c>
      <c r="T512" s="622"/>
      <c r="U512" s="531">
        <f t="shared" si="86"/>
        <v>5.981632653061224</v>
      </c>
      <c r="V512" s="621"/>
      <c r="W512" s="532">
        <v>0.97246184472461838</v>
      </c>
      <c r="X512" s="61"/>
      <c r="Y512" s="61"/>
    </row>
    <row r="513" spans="1:25" s="12" customFormat="1" ht="14.25" customHeight="1">
      <c r="A513" s="60"/>
      <c r="B513" s="60"/>
      <c r="C513" s="511"/>
      <c r="D513" s="511"/>
      <c r="E513" s="511"/>
      <c r="F513" s="511"/>
      <c r="G513" s="63"/>
      <c r="H513" s="546"/>
      <c r="I513" s="547"/>
      <c r="J513" s="520"/>
      <c r="K513" s="547"/>
      <c r="L513" s="547"/>
      <c r="M513" s="545"/>
      <c r="N513" s="63"/>
      <c r="O513" s="560"/>
      <c r="P513" s="621"/>
      <c r="Q513" s="553"/>
      <c r="R513" s="621"/>
      <c r="S513" s="561"/>
      <c r="T513" s="621"/>
      <c r="U513" s="555"/>
      <c r="V513" s="621"/>
      <c r="W513" s="556"/>
      <c r="X513" s="61"/>
      <c r="Y513" s="61"/>
    </row>
    <row r="514" spans="1:25" s="12" customFormat="1" ht="14.25" customHeight="1">
      <c r="A514" s="60"/>
      <c r="B514" s="60"/>
      <c r="C514" s="548" t="s">
        <v>250</v>
      </c>
      <c r="D514" s="518"/>
      <c r="E514" s="518"/>
      <c r="F514" s="518"/>
      <c r="G514" s="63"/>
      <c r="H514" s="520"/>
      <c r="I514" s="520"/>
      <c r="J514" s="520"/>
      <c r="K514" s="520"/>
      <c r="L514" s="520"/>
      <c r="M514" s="520"/>
      <c r="N514" s="63"/>
      <c r="O514" s="560"/>
      <c r="P514" s="63"/>
      <c r="Q514" s="553"/>
      <c r="R514" s="63"/>
      <c r="S514" s="562"/>
      <c r="T514" s="63"/>
      <c r="U514" s="555"/>
      <c r="V514" s="230"/>
      <c r="W514" s="556"/>
      <c r="X514" s="61"/>
      <c r="Y514" s="61"/>
    </row>
    <row r="515" spans="1:25" s="12" customFormat="1" ht="14.25" customHeight="1">
      <c r="A515" s="60"/>
      <c r="B515" s="60"/>
      <c r="C515" s="518" t="s">
        <v>232</v>
      </c>
      <c r="D515" s="518"/>
      <c r="E515" s="518"/>
      <c r="F515" s="518"/>
      <c r="G515" s="63"/>
      <c r="H515" s="520"/>
      <c r="I515" s="520"/>
      <c r="J515" s="520"/>
      <c r="K515" s="520"/>
      <c r="L515" s="520"/>
      <c r="M515" s="520"/>
      <c r="N515" s="63"/>
      <c r="O515" s="560"/>
      <c r="P515" s="63"/>
      <c r="Q515" s="553"/>
      <c r="R515" s="63"/>
      <c r="S515" s="562"/>
      <c r="T515" s="63"/>
      <c r="U515" s="555"/>
      <c r="V515" s="230"/>
      <c r="W515" s="556"/>
      <c r="X515" s="61"/>
      <c r="Y515" s="61"/>
    </row>
    <row r="516" spans="1:25" s="12" customFormat="1" ht="14.25" customHeight="1">
      <c r="A516" s="60"/>
      <c r="B516" s="60"/>
      <c r="C516" s="511" t="s">
        <v>218</v>
      </c>
      <c r="D516" s="549"/>
      <c r="E516" s="549"/>
      <c r="F516" s="549"/>
      <c r="G516" s="63"/>
      <c r="H516" s="520">
        <v>100</v>
      </c>
      <c r="I516" s="547"/>
      <c r="J516" s="520"/>
      <c r="K516" s="547"/>
      <c r="L516" s="547"/>
      <c r="M516" s="550"/>
      <c r="N516" s="63"/>
      <c r="O516" s="560"/>
      <c r="P516" s="63"/>
      <c r="Q516" s="553"/>
      <c r="R516" s="63"/>
      <c r="S516" s="562"/>
      <c r="T516" s="63"/>
      <c r="U516" s="555"/>
      <c r="V516" s="63"/>
      <c r="W516" s="556"/>
      <c r="X516" s="61"/>
      <c r="Y516" s="61"/>
    </row>
    <row r="517" spans="1:25" s="12" customFormat="1" ht="14.25" customHeight="1">
      <c r="A517" s="60"/>
      <c r="B517" s="60"/>
      <c r="C517" s="511" t="s">
        <v>219</v>
      </c>
      <c r="D517" s="511"/>
      <c r="E517" s="511"/>
      <c r="F517" s="511"/>
      <c r="G517" s="63"/>
      <c r="H517" s="546">
        <v>27.9</v>
      </c>
      <c r="I517" s="547"/>
      <c r="J517" s="520"/>
      <c r="K517" s="547"/>
      <c r="L517" s="547"/>
      <c r="M517" s="545"/>
      <c r="N517" s="63"/>
      <c r="O517" s="551">
        <v>0.94099999999999995</v>
      </c>
      <c r="P517" s="621"/>
      <c r="Q517" s="531">
        <f t="shared" ref="Q517:Q528" si="87">H517-1.96*O517</f>
        <v>26.05564</v>
      </c>
      <c r="R517" s="622"/>
      <c r="S517" s="531">
        <f t="shared" ref="S517:S528" si="88">H517+1.96*O517</f>
        <v>29.744359999999997</v>
      </c>
      <c r="T517" s="622"/>
      <c r="U517" s="531">
        <f t="shared" ref="U517:U528" si="89">O517/H517*100</f>
        <v>3.3727598566308239</v>
      </c>
      <c r="V517" s="621"/>
      <c r="W517" s="532">
        <v>1.2344221435130527</v>
      </c>
      <c r="X517" s="61"/>
      <c r="Y517" s="61"/>
    </row>
    <row r="518" spans="1:25" s="12" customFormat="1" ht="14.25" customHeight="1">
      <c r="A518" s="60"/>
      <c r="B518" s="60"/>
      <c r="C518" s="511" t="s">
        <v>220</v>
      </c>
      <c r="D518" s="511"/>
      <c r="E518" s="511"/>
      <c r="F518" s="511"/>
      <c r="G518" s="63"/>
      <c r="H518" s="546">
        <v>6.5</v>
      </c>
      <c r="I518" s="547"/>
      <c r="J518" s="520"/>
      <c r="K518" s="547"/>
      <c r="L518" s="547"/>
      <c r="M518" s="545"/>
      <c r="N518" s="63"/>
      <c r="O518" s="551">
        <v>1.1502999999999999</v>
      </c>
      <c r="P518" s="621"/>
      <c r="Q518" s="531">
        <f t="shared" si="87"/>
        <v>4.245412</v>
      </c>
      <c r="R518" s="622"/>
      <c r="S518" s="531">
        <f t="shared" si="88"/>
        <v>8.754588</v>
      </c>
      <c r="T518" s="622"/>
      <c r="U518" s="531">
        <f t="shared" si="89"/>
        <v>17.696923076923074</v>
      </c>
      <c r="V518" s="621"/>
      <c r="W518" s="532">
        <v>1.8393028461784457</v>
      </c>
      <c r="X518" s="61"/>
      <c r="Y518" s="61"/>
    </row>
    <row r="519" spans="1:25" s="12" customFormat="1" ht="14.25" customHeight="1">
      <c r="A519" s="60"/>
      <c r="B519" s="60"/>
      <c r="C519" s="511" t="s">
        <v>221</v>
      </c>
      <c r="D519" s="511"/>
      <c r="E519" s="511"/>
      <c r="F519" s="511"/>
      <c r="G519" s="63"/>
      <c r="H519" s="546">
        <v>3.6</v>
      </c>
      <c r="I519" s="547"/>
      <c r="J519" s="520"/>
      <c r="K519" s="547"/>
      <c r="L519" s="547"/>
      <c r="M519" s="545"/>
      <c r="N519" s="63"/>
      <c r="O519" s="551">
        <v>0.41149999999999998</v>
      </c>
      <c r="P519" s="621"/>
      <c r="Q519" s="531">
        <f t="shared" si="87"/>
        <v>2.7934600000000001</v>
      </c>
      <c r="R519" s="622"/>
      <c r="S519" s="531">
        <f t="shared" si="88"/>
        <v>4.4065399999999997</v>
      </c>
      <c r="T519" s="622"/>
      <c r="U519" s="531">
        <f t="shared" si="89"/>
        <v>11.430555555555555</v>
      </c>
      <c r="V519" s="621"/>
      <c r="W519" s="532">
        <v>1.1591549295774646</v>
      </c>
      <c r="X519" s="61"/>
      <c r="Y519" s="61"/>
    </row>
    <row r="520" spans="1:25" s="12" customFormat="1" ht="14.25" customHeight="1">
      <c r="A520" s="60"/>
      <c r="B520" s="60"/>
      <c r="C520" s="511" t="s">
        <v>222</v>
      </c>
      <c r="D520" s="511"/>
      <c r="E520" s="511"/>
      <c r="F520" s="511"/>
      <c r="G520" s="63"/>
      <c r="H520" s="546">
        <v>35.4</v>
      </c>
      <c r="I520" s="547"/>
      <c r="J520" s="520"/>
      <c r="K520" s="547"/>
      <c r="L520" s="547"/>
      <c r="M520" s="545"/>
      <c r="N520" s="63"/>
      <c r="O520" s="551">
        <v>1.4251</v>
      </c>
      <c r="P520" s="621"/>
      <c r="Q520" s="531">
        <f t="shared" si="87"/>
        <v>32.606803999999997</v>
      </c>
      <c r="R520" s="622"/>
      <c r="S520" s="531">
        <f t="shared" si="88"/>
        <v>38.193196</v>
      </c>
      <c r="T520" s="622"/>
      <c r="U520" s="531">
        <f t="shared" si="89"/>
        <v>4.0257062146892659</v>
      </c>
      <c r="V520" s="621"/>
      <c r="W520" s="532">
        <v>1.4345681497886047</v>
      </c>
      <c r="X520" s="61"/>
      <c r="Y520" s="61"/>
    </row>
    <row r="521" spans="1:25" s="12" customFormat="1" ht="14.25" customHeight="1">
      <c r="A521" s="60"/>
      <c r="B521" s="60"/>
      <c r="C521" s="511" t="s">
        <v>223</v>
      </c>
      <c r="D521" s="511"/>
      <c r="E521" s="511"/>
      <c r="F521" s="511"/>
      <c r="G521" s="63"/>
      <c r="H521" s="546">
        <v>4.5</v>
      </c>
      <c r="I521" s="547"/>
      <c r="J521" s="520"/>
      <c r="K521" s="547"/>
      <c r="L521" s="547"/>
      <c r="M521" s="545"/>
      <c r="N521" s="63"/>
      <c r="O521" s="551">
        <v>0.53769999999999996</v>
      </c>
      <c r="P521" s="621"/>
      <c r="Q521" s="531">
        <f t="shared" si="87"/>
        <v>3.4461080000000002</v>
      </c>
      <c r="R521" s="622"/>
      <c r="S521" s="531">
        <f t="shared" si="88"/>
        <v>5.5538919999999994</v>
      </c>
      <c r="T521" s="622"/>
      <c r="U521" s="531">
        <f t="shared" si="89"/>
        <v>11.948888888888888</v>
      </c>
      <c r="V521" s="621"/>
      <c r="W521" s="532">
        <v>1.0298793334610228</v>
      </c>
      <c r="X521" s="61"/>
      <c r="Y521" s="61"/>
    </row>
    <row r="522" spans="1:25" s="12" customFormat="1" ht="14.25" customHeight="1">
      <c r="A522" s="60"/>
      <c r="B522" s="60"/>
      <c r="C522" s="511" t="s">
        <v>224</v>
      </c>
      <c r="D522" s="511"/>
      <c r="E522" s="511"/>
      <c r="F522" s="511"/>
      <c r="G522" s="63"/>
      <c r="H522" s="546">
        <v>2.2000000000000002</v>
      </c>
      <c r="I522" s="547"/>
      <c r="J522" s="520"/>
      <c r="K522" s="547"/>
      <c r="L522" s="547"/>
      <c r="M522" s="545"/>
      <c r="N522" s="63"/>
      <c r="O522" s="551">
        <v>0.26429999999999998</v>
      </c>
      <c r="P522" s="621"/>
      <c r="Q522" s="531">
        <f t="shared" si="87"/>
        <v>1.6819720000000002</v>
      </c>
      <c r="R522" s="622"/>
      <c r="S522" s="531">
        <f t="shared" si="88"/>
        <v>2.7180280000000003</v>
      </c>
      <c r="T522" s="622"/>
      <c r="U522" s="531">
        <f t="shared" si="89"/>
        <v>12.013636363636362</v>
      </c>
      <c r="V522" s="621"/>
      <c r="W522" s="532">
        <v>1.0397324940991346</v>
      </c>
      <c r="X522" s="61"/>
      <c r="Y522" s="61"/>
    </row>
    <row r="523" spans="1:25" s="12" customFormat="1" ht="14.25" customHeight="1">
      <c r="A523" s="60"/>
      <c r="B523" s="60"/>
      <c r="C523" s="511" t="s">
        <v>225</v>
      </c>
      <c r="D523" s="511"/>
      <c r="E523" s="511"/>
      <c r="F523" s="511"/>
      <c r="G523" s="63"/>
      <c r="H523" s="546">
        <v>6.9</v>
      </c>
      <c r="I523" s="547"/>
      <c r="J523" s="520"/>
      <c r="K523" s="547"/>
      <c r="L523" s="547"/>
      <c r="M523" s="545"/>
      <c r="N523" s="63"/>
      <c r="O523" s="551">
        <v>0.78</v>
      </c>
      <c r="P523" s="621"/>
      <c r="Q523" s="531">
        <f t="shared" si="87"/>
        <v>5.3712</v>
      </c>
      <c r="R523" s="622"/>
      <c r="S523" s="531">
        <f t="shared" si="88"/>
        <v>8.4288000000000007</v>
      </c>
      <c r="T523" s="622"/>
      <c r="U523" s="531">
        <f t="shared" si="89"/>
        <v>11.304347826086957</v>
      </c>
      <c r="V523" s="621"/>
      <c r="W523" s="532">
        <v>1.1560693641618496</v>
      </c>
      <c r="X523" s="61"/>
      <c r="Y523" s="61"/>
    </row>
    <row r="524" spans="1:25" s="12" customFormat="1" ht="14.25" customHeight="1">
      <c r="A524" s="60"/>
      <c r="B524" s="60"/>
      <c r="C524" s="511" t="s">
        <v>226</v>
      </c>
      <c r="D524" s="511"/>
      <c r="E524" s="511"/>
      <c r="F524" s="511"/>
      <c r="G524" s="63"/>
      <c r="H524" s="546">
        <v>3.1</v>
      </c>
      <c r="I524" s="547"/>
      <c r="J524" s="520"/>
      <c r="K524" s="547"/>
      <c r="L524" s="547"/>
      <c r="M524" s="545"/>
      <c r="N524" s="63"/>
      <c r="O524" s="551">
        <v>0.30179999999999996</v>
      </c>
      <c r="P524" s="621"/>
      <c r="Q524" s="531">
        <f t="shared" si="87"/>
        <v>2.5084720000000003</v>
      </c>
      <c r="R524" s="622"/>
      <c r="S524" s="531">
        <f t="shared" si="88"/>
        <v>3.6915279999999999</v>
      </c>
      <c r="T524" s="622"/>
      <c r="U524" s="531">
        <f t="shared" si="89"/>
        <v>9.7354838709677392</v>
      </c>
      <c r="V524" s="621"/>
      <c r="W524" s="532">
        <v>0.99933774834437072</v>
      </c>
      <c r="X524" s="61"/>
      <c r="Y524" s="61"/>
    </row>
    <row r="525" spans="1:25" s="12" customFormat="1" ht="14.25" customHeight="1">
      <c r="A525" s="60"/>
      <c r="B525" s="60"/>
      <c r="C525" s="511" t="s">
        <v>227</v>
      </c>
      <c r="D525" s="511"/>
      <c r="E525" s="511"/>
      <c r="F525" s="511"/>
      <c r="G525" s="63"/>
      <c r="H525" s="546">
        <v>1.7</v>
      </c>
      <c r="I525" s="547"/>
      <c r="J525" s="520"/>
      <c r="K525" s="547"/>
      <c r="L525" s="547"/>
      <c r="M525" s="545"/>
      <c r="N525" s="63"/>
      <c r="O525" s="551">
        <v>0.29210000000000003</v>
      </c>
      <c r="P525" s="621"/>
      <c r="Q525" s="531">
        <f t="shared" si="87"/>
        <v>1.1274839999999999</v>
      </c>
      <c r="R525" s="622"/>
      <c r="S525" s="531">
        <f t="shared" si="88"/>
        <v>2.272516</v>
      </c>
      <c r="T525" s="622"/>
      <c r="U525" s="531">
        <f t="shared" si="89"/>
        <v>17.182352941176475</v>
      </c>
      <c r="V525" s="621"/>
      <c r="W525" s="532">
        <v>0.95833333333333337</v>
      </c>
      <c r="X525" s="61"/>
      <c r="Y525" s="61"/>
    </row>
    <row r="526" spans="1:25" s="12" customFormat="1" ht="14.25" customHeight="1">
      <c r="A526" s="60"/>
      <c r="B526" s="60"/>
      <c r="C526" s="511" t="s">
        <v>228</v>
      </c>
      <c r="D526" s="511"/>
      <c r="E526" s="511"/>
      <c r="F526" s="511"/>
      <c r="G526" s="63"/>
      <c r="H526" s="546">
        <v>0.4</v>
      </c>
      <c r="I526" s="547"/>
      <c r="J526" s="520"/>
      <c r="K526" s="547"/>
      <c r="L526" s="547"/>
      <c r="M526" s="545"/>
      <c r="N526" s="63"/>
      <c r="O526" s="551">
        <v>0.15129999999999999</v>
      </c>
      <c r="P526" s="621"/>
      <c r="Q526" s="531">
        <f t="shared" si="87"/>
        <v>0.10345200000000004</v>
      </c>
      <c r="R526" s="622"/>
      <c r="S526" s="531">
        <f t="shared" si="88"/>
        <v>0.69654799999999994</v>
      </c>
      <c r="T526" s="622"/>
      <c r="U526" s="531">
        <f t="shared" si="89"/>
        <v>37.824999999999996</v>
      </c>
      <c r="V526" s="621"/>
      <c r="W526" s="532">
        <v>0.95820139328689036</v>
      </c>
      <c r="X526" s="61"/>
      <c r="Y526" s="61"/>
    </row>
    <row r="527" spans="1:25" s="12" customFormat="1" ht="14.25" customHeight="1">
      <c r="A527" s="60"/>
      <c r="B527" s="60"/>
      <c r="C527" s="511" t="s">
        <v>229</v>
      </c>
      <c r="D527" s="511"/>
      <c r="E527" s="511"/>
      <c r="F527" s="511"/>
      <c r="G527" s="63"/>
      <c r="H527" s="546">
        <v>5.4</v>
      </c>
      <c r="I527" s="547"/>
      <c r="J527" s="520"/>
      <c r="K527" s="547"/>
      <c r="L527" s="547"/>
      <c r="M527" s="545"/>
      <c r="N527" s="63"/>
      <c r="O527" s="551">
        <v>0.4521</v>
      </c>
      <c r="P527" s="621"/>
      <c r="Q527" s="531">
        <f t="shared" si="87"/>
        <v>4.513884</v>
      </c>
      <c r="R527" s="622"/>
      <c r="S527" s="531">
        <f t="shared" si="88"/>
        <v>6.2861160000000007</v>
      </c>
      <c r="T527" s="622"/>
      <c r="U527" s="531">
        <f t="shared" si="89"/>
        <v>8.3722222222222218</v>
      </c>
      <c r="V527" s="621"/>
      <c r="W527" s="532">
        <v>1.2554845876145515</v>
      </c>
      <c r="X527" s="61"/>
      <c r="Y527" s="61"/>
    </row>
    <row r="528" spans="1:25" s="12" customFormat="1" ht="14.25" customHeight="1">
      <c r="A528" s="60"/>
      <c r="B528" s="60"/>
      <c r="C528" s="511" t="s">
        <v>230</v>
      </c>
      <c r="D528" s="511"/>
      <c r="E528" s="511"/>
      <c r="F528" s="511"/>
      <c r="G528" s="63"/>
      <c r="H528" s="546">
        <v>2.4</v>
      </c>
      <c r="I528" s="547"/>
      <c r="J528" s="520"/>
      <c r="K528" s="547"/>
      <c r="L528" s="547"/>
      <c r="M528" s="545"/>
      <c r="N528" s="63"/>
      <c r="O528" s="551">
        <v>0.2586</v>
      </c>
      <c r="P528" s="621"/>
      <c r="Q528" s="531">
        <f t="shared" si="87"/>
        <v>1.8931439999999999</v>
      </c>
      <c r="R528" s="622"/>
      <c r="S528" s="531">
        <f t="shared" si="88"/>
        <v>2.9068559999999999</v>
      </c>
      <c r="T528" s="622"/>
      <c r="U528" s="531">
        <f t="shared" si="89"/>
        <v>10.775</v>
      </c>
      <c r="V528" s="621"/>
      <c r="W528" s="532">
        <v>0.86459378134403209</v>
      </c>
      <c r="X528" s="61"/>
      <c r="Y528" s="61"/>
    </row>
    <row r="529" spans="1:25" s="12" customFormat="1" ht="14.25" customHeight="1">
      <c r="A529" s="60"/>
      <c r="B529" s="60"/>
      <c r="C529" s="518" t="s">
        <v>233</v>
      </c>
      <c r="D529" s="518"/>
      <c r="E529" s="518"/>
      <c r="F529" s="518"/>
      <c r="G529" s="63"/>
      <c r="H529" s="550"/>
      <c r="I529" s="550"/>
      <c r="J529" s="550"/>
      <c r="K529" s="550"/>
      <c r="L529" s="550"/>
      <c r="M529" s="545"/>
      <c r="N529" s="63"/>
      <c r="O529" s="560"/>
      <c r="P529" s="621"/>
      <c r="Q529" s="553"/>
      <c r="R529" s="621"/>
      <c r="S529" s="554"/>
      <c r="T529" s="621"/>
      <c r="U529" s="555"/>
      <c r="V529" s="621"/>
      <c r="W529" s="556"/>
      <c r="X529" s="61"/>
      <c r="Y529" s="61"/>
    </row>
    <row r="530" spans="1:25" s="12" customFormat="1" ht="14.25" customHeight="1">
      <c r="A530" s="60"/>
      <c r="B530" s="60"/>
      <c r="C530" s="511" t="s">
        <v>218</v>
      </c>
      <c r="D530" s="511"/>
      <c r="E530" s="511"/>
      <c r="F530" s="511"/>
      <c r="G530" s="63"/>
      <c r="H530" s="520">
        <v>100</v>
      </c>
      <c r="I530" s="547"/>
      <c r="J530" s="520"/>
      <c r="K530" s="547"/>
      <c r="L530" s="547"/>
      <c r="M530" s="550"/>
      <c r="N530" s="63"/>
      <c r="O530" s="560"/>
      <c r="P530" s="621"/>
      <c r="Q530" s="553"/>
      <c r="R530" s="621"/>
      <c r="S530" s="554"/>
      <c r="T530" s="621"/>
      <c r="U530" s="555"/>
      <c r="V530" s="621"/>
      <c r="W530" s="556"/>
      <c r="X530" s="61"/>
      <c r="Y530" s="61"/>
    </row>
    <row r="531" spans="1:25" s="12" customFormat="1" ht="14.25" customHeight="1">
      <c r="A531" s="60"/>
      <c r="B531" s="60"/>
      <c r="C531" s="511" t="s">
        <v>219</v>
      </c>
      <c r="D531" s="511"/>
      <c r="E531" s="511"/>
      <c r="F531" s="511"/>
      <c r="G531" s="63"/>
      <c r="H531" s="546">
        <v>25</v>
      </c>
      <c r="I531" s="547"/>
      <c r="J531" s="520"/>
      <c r="K531" s="547"/>
      <c r="L531" s="547"/>
      <c r="M531" s="545"/>
      <c r="N531" s="63"/>
      <c r="O531" s="551">
        <v>1.0031000000000001</v>
      </c>
      <c r="P531" s="621"/>
      <c r="Q531" s="531">
        <f t="shared" ref="Q531:Q542" si="90">H531-1.96*O531</f>
        <v>23.033923999999999</v>
      </c>
      <c r="R531" s="622"/>
      <c r="S531" s="531">
        <f t="shared" ref="S531:S542" si="91">H531+1.96*O531</f>
        <v>26.966076000000001</v>
      </c>
      <c r="T531" s="622"/>
      <c r="U531" s="531">
        <f t="shared" ref="U531:U542" si="92">O531/H531*100</f>
        <v>4.0124000000000004</v>
      </c>
      <c r="V531" s="621"/>
      <c r="W531" s="532">
        <v>1.2600175857304359</v>
      </c>
      <c r="X531" s="61"/>
      <c r="Y531" s="61"/>
    </row>
    <row r="532" spans="1:25" s="12" customFormat="1" ht="14.25" customHeight="1">
      <c r="A532" s="60"/>
      <c r="B532" s="60"/>
      <c r="C532" s="511" t="s">
        <v>220</v>
      </c>
      <c r="D532" s="511"/>
      <c r="E532" s="511"/>
      <c r="F532" s="511"/>
      <c r="G532" s="63"/>
      <c r="H532" s="546">
        <v>7.3</v>
      </c>
      <c r="I532" s="547"/>
      <c r="J532" s="520"/>
      <c r="K532" s="547"/>
      <c r="L532" s="547"/>
      <c r="M532" s="545"/>
      <c r="N532" s="63"/>
      <c r="O532" s="551">
        <v>0.52570000000000006</v>
      </c>
      <c r="P532" s="621"/>
      <c r="Q532" s="531">
        <f t="shared" si="90"/>
        <v>6.269628</v>
      </c>
      <c r="R532" s="622"/>
      <c r="S532" s="531">
        <f t="shared" si="91"/>
        <v>8.3303720000000006</v>
      </c>
      <c r="T532" s="622"/>
      <c r="U532" s="531">
        <f t="shared" si="92"/>
        <v>7.2013698630137002</v>
      </c>
      <c r="V532" s="621"/>
      <c r="W532" s="532">
        <v>0.95046103778701863</v>
      </c>
      <c r="X532" s="61"/>
      <c r="Y532" s="61"/>
    </row>
    <row r="533" spans="1:25" s="12" customFormat="1" ht="14.25" customHeight="1">
      <c r="A533" s="60"/>
      <c r="B533" s="60"/>
      <c r="C533" s="511" t="s">
        <v>221</v>
      </c>
      <c r="D533" s="511"/>
      <c r="E533" s="511"/>
      <c r="F533" s="511"/>
      <c r="G533" s="63"/>
      <c r="H533" s="546">
        <v>3.5</v>
      </c>
      <c r="I533" s="547"/>
      <c r="J533" s="520"/>
      <c r="K533" s="547"/>
      <c r="L533" s="547"/>
      <c r="M533" s="545"/>
      <c r="N533" s="63"/>
      <c r="O533" s="551">
        <v>0.32989999999999997</v>
      </c>
      <c r="P533" s="621"/>
      <c r="Q533" s="531">
        <f t="shared" si="90"/>
        <v>2.853396</v>
      </c>
      <c r="R533" s="622"/>
      <c r="S533" s="531">
        <f t="shared" si="91"/>
        <v>4.146604</v>
      </c>
      <c r="T533" s="622"/>
      <c r="U533" s="531">
        <f t="shared" si="92"/>
        <v>9.4257142857142853</v>
      </c>
      <c r="V533" s="621"/>
      <c r="W533" s="532">
        <v>1.0519770408163265</v>
      </c>
      <c r="X533" s="61"/>
      <c r="Y533" s="61"/>
    </row>
    <row r="534" spans="1:25" s="12" customFormat="1" ht="14.25" customHeight="1">
      <c r="A534" s="60"/>
      <c r="B534" s="60"/>
      <c r="C534" s="511" t="s">
        <v>222</v>
      </c>
      <c r="D534" s="511"/>
      <c r="E534" s="511"/>
      <c r="F534" s="511"/>
      <c r="G534" s="63"/>
      <c r="H534" s="546">
        <v>31.2</v>
      </c>
      <c r="I534" s="547"/>
      <c r="J534" s="520"/>
      <c r="K534" s="547"/>
      <c r="L534" s="547"/>
      <c r="M534" s="545"/>
      <c r="N534" s="63"/>
      <c r="O534" s="551">
        <v>0.87170000000000003</v>
      </c>
      <c r="P534" s="621"/>
      <c r="Q534" s="531">
        <f t="shared" si="90"/>
        <v>29.491467999999998</v>
      </c>
      <c r="R534" s="622"/>
      <c r="S534" s="531">
        <f t="shared" si="91"/>
        <v>32.908532000000001</v>
      </c>
      <c r="T534" s="622"/>
      <c r="U534" s="531">
        <f t="shared" si="92"/>
        <v>2.7939102564102569</v>
      </c>
      <c r="V534" s="621"/>
      <c r="W534" s="532">
        <v>1.014430350285116</v>
      </c>
      <c r="X534" s="61"/>
      <c r="Y534" s="61"/>
    </row>
    <row r="535" spans="1:25" s="12" customFormat="1" ht="14.25" customHeight="1">
      <c r="A535" s="60"/>
      <c r="B535" s="60"/>
      <c r="C535" s="511" t="s">
        <v>223</v>
      </c>
      <c r="D535" s="511"/>
      <c r="E535" s="511"/>
      <c r="F535" s="511"/>
      <c r="G535" s="63"/>
      <c r="H535" s="546">
        <v>4.8</v>
      </c>
      <c r="I535" s="547"/>
      <c r="J535" s="520"/>
      <c r="K535" s="547"/>
      <c r="L535" s="547"/>
      <c r="M535" s="545"/>
      <c r="N535" s="63"/>
      <c r="O535" s="551">
        <v>0.42549999999999999</v>
      </c>
      <c r="P535" s="621"/>
      <c r="Q535" s="531">
        <f t="shared" si="90"/>
        <v>3.9660199999999999</v>
      </c>
      <c r="R535" s="622"/>
      <c r="S535" s="531">
        <f t="shared" si="91"/>
        <v>5.6339799999999993</v>
      </c>
      <c r="T535" s="622"/>
      <c r="U535" s="531">
        <f t="shared" si="92"/>
        <v>8.8645833333333339</v>
      </c>
      <c r="V535" s="621"/>
      <c r="W535" s="532">
        <v>1.110096530133055</v>
      </c>
      <c r="X535" s="61"/>
      <c r="Y535" s="61"/>
    </row>
    <row r="536" spans="1:25" s="12" customFormat="1" ht="14.25" customHeight="1">
      <c r="A536" s="60"/>
      <c r="B536" s="60"/>
      <c r="C536" s="511" t="s">
        <v>224</v>
      </c>
      <c r="D536" s="511"/>
      <c r="E536" s="511"/>
      <c r="F536" s="511"/>
      <c r="G536" s="63"/>
      <c r="H536" s="546">
        <v>2</v>
      </c>
      <c r="I536" s="547"/>
      <c r="J536" s="520"/>
      <c r="K536" s="547"/>
      <c r="L536" s="547"/>
      <c r="M536" s="545"/>
      <c r="N536" s="63"/>
      <c r="O536" s="551">
        <v>0.26879999999999998</v>
      </c>
      <c r="P536" s="621"/>
      <c r="Q536" s="531">
        <f t="shared" si="90"/>
        <v>1.473152</v>
      </c>
      <c r="R536" s="622"/>
      <c r="S536" s="531">
        <f t="shared" si="91"/>
        <v>2.5268480000000002</v>
      </c>
      <c r="T536" s="622"/>
      <c r="U536" s="531">
        <f t="shared" si="92"/>
        <v>13.44</v>
      </c>
      <c r="V536" s="621"/>
      <c r="W536" s="532">
        <v>0.87159533073929962</v>
      </c>
      <c r="X536" s="61"/>
      <c r="Y536" s="61"/>
    </row>
    <row r="537" spans="1:25" s="12" customFormat="1" ht="14.25" customHeight="1">
      <c r="A537" s="60"/>
      <c r="B537" s="60"/>
      <c r="C537" s="511" t="s">
        <v>225</v>
      </c>
      <c r="D537" s="511"/>
      <c r="E537" s="511"/>
      <c r="F537" s="511"/>
      <c r="G537" s="63"/>
      <c r="H537" s="546">
        <v>11.3</v>
      </c>
      <c r="I537" s="547"/>
      <c r="J537" s="520"/>
      <c r="K537" s="547"/>
      <c r="L537" s="547"/>
      <c r="M537" s="545"/>
      <c r="N537" s="63"/>
      <c r="O537" s="551">
        <v>1.4005000000000001</v>
      </c>
      <c r="P537" s="621"/>
      <c r="Q537" s="531">
        <f t="shared" si="90"/>
        <v>8.5550200000000007</v>
      </c>
      <c r="R537" s="622"/>
      <c r="S537" s="531">
        <f t="shared" si="91"/>
        <v>14.044980000000001</v>
      </c>
      <c r="T537" s="622"/>
      <c r="U537" s="531">
        <f t="shared" si="92"/>
        <v>12.393805309734514</v>
      </c>
      <c r="V537" s="621"/>
      <c r="W537" s="532">
        <v>0.93911352511231816</v>
      </c>
      <c r="X537" s="61"/>
      <c r="Y537" s="61"/>
    </row>
    <row r="538" spans="1:25" s="12" customFormat="1" ht="14.25" customHeight="1">
      <c r="A538" s="60"/>
      <c r="B538" s="60"/>
      <c r="C538" s="511" t="s">
        <v>226</v>
      </c>
      <c r="D538" s="511"/>
      <c r="E538" s="511"/>
      <c r="F538" s="511"/>
      <c r="G538" s="63"/>
      <c r="H538" s="546">
        <v>3.8</v>
      </c>
      <c r="I538" s="547"/>
      <c r="J538" s="520"/>
      <c r="K538" s="547"/>
      <c r="L538" s="547"/>
      <c r="M538" s="545"/>
      <c r="N538" s="63"/>
      <c r="O538" s="551">
        <v>0.24610000000000001</v>
      </c>
      <c r="P538" s="621"/>
      <c r="Q538" s="531">
        <f t="shared" si="90"/>
        <v>3.3176439999999996</v>
      </c>
      <c r="R538" s="622"/>
      <c r="S538" s="531">
        <f t="shared" si="91"/>
        <v>4.2823560000000001</v>
      </c>
      <c r="T538" s="622"/>
      <c r="U538" s="531">
        <f t="shared" si="92"/>
        <v>6.4763157894736842</v>
      </c>
      <c r="V538" s="621"/>
      <c r="W538" s="532">
        <v>1.0463435374149661</v>
      </c>
      <c r="X538" s="61"/>
      <c r="Y538" s="61"/>
    </row>
    <row r="539" spans="1:25" s="12" customFormat="1" ht="14.25" customHeight="1">
      <c r="A539" s="60"/>
      <c r="B539" s="60"/>
      <c r="C539" s="511" t="s">
        <v>227</v>
      </c>
      <c r="D539" s="511"/>
      <c r="E539" s="511"/>
      <c r="F539" s="511"/>
      <c r="G539" s="63"/>
      <c r="H539" s="546">
        <v>2.1</v>
      </c>
      <c r="I539" s="547"/>
      <c r="J539" s="520"/>
      <c r="K539" s="547"/>
      <c r="L539" s="547"/>
      <c r="M539" s="545"/>
      <c r="N539" s="63"/>
      <c r="O539" s="551">
        <v>0.37469999999999998</v>
      </c>
      <c r="P539" s="621"/>
      <c r="Q539" s="531">
        <f t="shared" si="90"/>
        <v>1.3655880000000002</v>
      </c>
      <c r="R539" s="622"/>
      <c r="S539" s="531">
        <f t="shared" si="91"/>
        <v>2.8344119999999999</v>
      </c>
      <c r="T539" s="622"/>
      <c r="U539" s="531">
        <f t="shared" si="92"/>
        <v>17.842857142857142</v>
      </c>
      <c r="V539" s="621"/>
      <c r="W539" s="532">
        <v>1.0368013281682347</v>
      </c>
      <c r="X539" s="61"/>
      <c r="Y539" s="61"/>
    </row>
    <row r="540" spans="1:25" s="12" customFormat="1" ht="14.25" customHeight="1">
      <c r="A540" s="60"/>
      <c r="B540" s="60"/>
      <c r="C540" s="511" t="s">
        <v>228</v>
      </c>
      <c r="D540" s="511"/>
      <c r="E540" s="511"/>
      <c r="F540" s="511"/>
      <c r="G540" s="63"/>
      <c r="H540" s="546">
        <v>0.8</v>
      </c>
      <c r="I540" s="547"/>
      <c r="J540" s="520"/>
      <c r="K540" s="547"/>
      <c r="L540" s="547"/>
      <c r="M540" s="545"/>
      <c r="N540" s="63"/>
      <c r="O540" s="551">
        <v>0.20990000000000003</v>
      </c>
      <c r="P540" s="621"/>
      <c r="Q540" s="531">
        <f t="shared" si="90"/>
        <v>0.388596</v>
      </c>
      <c r="R540" s="622"/>
      <c r="S540" s="531">
        <f t="shared" si="91"/>
        <v>1.2114040000000001</v>
      </c>
      <c r="T540" s="622"/>
      <c r="U540" s="531">
        <f t="shared" si="92"/>
        <v>26.237500000000004</v>
      </c>
      <c r="V540" s="621"/>
      <c r="W540" s="532">
        <v>1.0314496314496315</v>
      </c>
      <c r="X540" s="61"/>
      <c r="Y540" s="61"/>
    </row>
    <row r="541" spans="1:25" s="12" customFormat="1" ht="14.25" customHeight="1">
      <c r="A541" s="60"/>
      <c r="B541" s="60"/>
      <c r="C541" s="511" t="s">
        <v>229</v>
      </c>
      <c r="D541" s="511"/>
      <c r="E541" s="511"/>
      <c r="F541" s="511"/>
      <c r="G541" s="63"/>
      <c r="H541" s="546">
        <v>5.6</v>
      </c>
      <c r="I541" s="547"/>
      <c r="J541" s="520"/>
      <c r="K541" s="547"/>
      <c r="L541" s="547"/>
      <c r="M541" s="545"/>
      <c r="N541" s="63"/>
      <c r="O541" s="551">
        <v>0.26849999999999996</v>
      </c>
      <c r="P541" s="621"/>
      <c r="Q541" s="531">
        <f t="shared" si="90"/>
        <v>5.0737399999999999</v>
      </c>
      <c r="R541" s="622"/>
      <c r="S541" s="531">
        <f t="shared" si="91"/>
        <v>6.1262599999999994</v>
      </c>
      <c r="T541" s="622"/>
      <c r="U541" s="531">
        <f t="shared" si="92"/>
        <v>4.7946428571428568</v>
      </c>
      <c r="V541" s="621"/>
      <c r="W541" s="532">
        <v>0.79343971631205679</v>
      </c>
      <c r="X541" s="61"/>
      <c r="Y541" s="61"/>
    </row>
    <row r="542" spans="1:25" s="12" customFormat="1" ht="14.25" customHeight="1">
      <c r="A542" s="60"/>
      <c r="B542" s="60"/>
      <c r="C542" s="511" t="s">
        <v>230</v>
      </c>
      <c r="D542" s="511"/>
      <c r="E542" s="511"/>
      <c r="F542" s="511"/>
      <c r="G542" s="63"/>
      <c r="H542" s="546">
        <v>2.6</v>
      </c>
      <c r="I542" s="547"/>
      <c r="J542" s="520"/>
      <c r="K542" s="547"/>
      <c r="L542" s="547"/>
      <c r="M542" s="545"/>
      <c r="N542" s="63"/>
      <c r="O542" s="551">
        <v>0.32590000000000002</v>
      </c>
      <c r="P542" s="621"/>
      <c r="Q542" s="531">
        <f t="shared" si="90"/>
        <v>1.961236</v>
      </c>
      <c r="R542" s="622"/>
      <c r="S542" s="531">
        <f t="shared" si="91"/>
        <v>3.2387640000000002</v>
      </c>
      <c r="T542" s="622"/>
      <c r="U542" s="531">
        <f t="shared" si="92"/>
        <v>12.534615384615385</v>
      </c>
      <c r="V542" s="621"/>
      <c r="W542" s="532">
        <v>1.1816533720087019</v>
      </c>
      <c r="X542" s="61"/>
      <c r="Y542" s="61"/>
    </row>
    <row r="543" spans="1:25" s="12" customFormat="1" ht="14.25" customHeight="1">
      <c r="A543" s="60"/>
      <c r="B543" s="60"/>
      <c r="C543" s="518" t="s">
        <v>236</v>
      </c>
      <c r="D543" s="518"/>
      <c r="E543" s="518"/>
      <c r="F543" s="518"/>
      <c r="G543" s="63"/>
      <c r="H543" s="520"/>
      <c r="I543" s="557"/>
      <c r="J543" s="557"/>
      <c r="K543" s="557"/>
      <c r="L543" s="557"/>
      <c r="M543" s="558"/>
      <c r="N543" s="63"/>
      <c r="O543" s="560"/>
      <c r="P543" s="621"/>
      <c r="Q543" s="553"/>
      <c r="R543" s="621"/>
      <c r="S543" s="554"/>
      <c r="T543" s="621"/>
      <c r="U543" s="555"/>
      <c r="V543" s="621"/>
      <c r="W543" s="556"/>
      <c r="X543" s="61"/>
      <c r="Y543" s="61"/>
    </row>
    <row r="544" spans="1:25" s="12" customFormat="1" ht="14.25" customHeight="1">
      <c r="A544" s="60"/>
      <c r="B544" s="60"/>
      <c r="C544" s="511" t="s">
        <v>218</v>
      </c>
      <c r="D544" s="511"/>
      <c r="E544" s="511"/>
      <c r="F544" s="511"/>
      <c r="G544" s="63"/>
      <c r="H544" s="546">
        <v>100</v>
      </c>
      <c r="I544" s="547"/>
      <c r="J544" s="520"/>
      <c r="K544" s="547"/>
      <c r="L544" s="547"/>
      <c r="M544" s="550"/>
      <c r="N544" s="63"/>
      <c r="O544" s="560"/>
      <c r="P544" s="621"/>
      <c r="Q544" s="553"/>
      <c r="R544" s="621"/>
      <c r="S544" s="554"/>
      <c r="T544" s="621"/>
      <c r="U544" s="555"/>
      <c r="V544" s="621"/>
      <c r="W544" s="556"/>
      <c r="X544" s="61"/>
      <c r="Y544" s="61"/>
    </row>
    <row r="545" spans="1:25" s="12" customFormat="1" ht="14.25" customHeight="1">
      <c r="A545" s="60"/>
      <c r="B545" s="60"/>
      <c r="C545" s="511" t="s">
        <v>219</v>
      </c>
      <c r="D545" s="511"/>
      <c r="E545" s="511"/>
      <c r="F545" s="511"/>
      <c r="G545" s="63"/>
      <c r="H545" s="546">
        <v>21.3</v>
      </c>
      <c r="I545" s="547"/>
      <c r="J545" s="520"/>
      <c r="K545" s="547"/>
      <c r="L545" s="547"/>
      <c r="M545" s="545"/>
      <c r="N545" s="63"/>
      <c r="O545" s="551">
        <v>0.79780000000000006</v>
      </c>
      <c r="P545" s="621"/>
      <c r="Q545" s="531">
        <f t="shared" ref="Q545:Q556" si="93">H545-1.96*O545</f>
        <v>19.736312000000002</v>
      </c>
      <c r="R545" s="622"/>
      <c r="S545" s="531">
        <f t="shared" ref="S545:S556" si="94">H545+1.96*O545</f>
        <v>22.863688</v>
      </c>
      <c r="T545" s="622"/>
      <c r="U545" s="531">
        <f t="shared" ref="U545:U556" si="95">O545/H545*100</f>
        <v>3.7455399061032866</v>
      </c>
      <c r="V545" s="621"/>
      <c r="W545" s="532">
        <v>1.1089797053099806</v>
      </c>
      <c r="X545" s="61"/>
      <c r="Y545" s="61"/>
    </row>
    <row r="546" spans="1:25" s="12" customFormat="1" ht="14.25" customHeight="1">
      <c r="A546" s="60"/>
      <c r="B546" s="60"/>
      <c r="C546" s="511" t="s">
        <v>220</v>
      </c>
      <c r="D546" s="511"/>
      <c r="E546" s="511"/>
      <c r="F546" s="511"/>
      <c r="G546" s="63"/>
      <c r="H546" s="546">
        <v>5.7</v>
      </c>
      <c r="I546" s="547"/>
      <c r="J546" s="520"/>
      <c r="K546" s="547"/>
      <c r="L546" s="547"/>
      <c r="M546" s="545"/>
      <c r="N546" s="63"/>
      <c r="O546" s="551">
        <v>0.56210000000000004</v>
      </c>
      <c r="P546" s="621"/>
      <c r="Q546" s="531">
        <f t="shared" si="93"/>
        <v>4.5982839999999996</v>
      </c>
      <c r="R546" s="622"/>
      <c r="S546" s="531">
        <f t="shared" si="94"/>
        <v>6.8017160000000008</v>
      </c>
      <c r="T546" s="622"/>
      <c r="U546" s="531">
        <f t="shared" si="95"/>
        <v>9.8614035087719305</v>
      </c>
      <c r="V546" s="621"/>
      <c r="W546" s="532">
        <v>1.2059643853250375</v>
      </c>
      <c r="X546" s="61"/>
      <c r="Y546" s="61"/>
    </row>
    <row r="547" spans="1:25" s="12" customFormat="1" ht="14.25" customHeight="1">
      <c r="A547" s="60"/>
      <c r="B547" s="60"/>
      <c r="C547" s="511" t="s">
        <v>221</v>
      </c>
      <c r="D547" s="511"/>
      <c r="E547" s="511"/>
      <c r="F547" s="511"/>
      <c r="G547" s="63"/>
      <c r="H547" s="546">
        <v>4.9000000000000004</v>
      </c>
      <c r="I547" s="547"/>
      <c r="J547" s="520"/>
      <c r="K547" s="547"/>
      <c r="L547" s="547"/>
      <c r="M547" s="545"/>
      <c r="N547" s="63"/>
      <c r="O547" s="551">
        <v>0.36779999999999996</v>
      </c>
      <c r="P547" s="621"/>
      <c r="Q547" s="531">
        <f t="shared" si="93"/>
        <v>4.1791120000000008</v>
      </c>
      <c r="R547" s="622"/>
      <c r="S547" s="531">
        <f t="shared" si="94"/>
        <v>5.6208879999999999</v>
      </c>
      <c r="T547" s="622"/>
      <c r="U547" s="531">
        <f t="shared" si="95"/>
        <v>7.5061224489795908</v>
      </c>
      <c r="V547" s="621"/>
      <c r="W547" s="532">
        <v>0.92714897907738836</v>
      </c>
      <c r="X547" s="61"/>
      <c r="Y547" s="61"/>
    </row>
    <row r="548" spans="1:25" s="12" customFormat="1" ht="14.25" customHeight="1">
      <c r="A548" s="60"/>
      <c r="B548" s="60"/>
      <c r="C548" s="511" t="s">
        <v>222</v>
      </c>
      <c r="D548" s="511"/>
      <c r="E548" s="511"/>
      <c r="F548" s="511"/>
      <c r="G548" s="63"/>
      <c r="H548" s="546">
        <v>26</v>
      </c>
      <c r="I548" s="547"/>
      <c r="J548" s="520"/>
      <c r="K548" s="547"/>
      <c r="L548" s="547"/>
      <c r="M548" s="545"/>
      <c r="N548" s="63"/>
      <c r="O548" s="551">
        <v>0.92849999999999999</v>
      </c>
      <c r="P548" s="621"/>
      <c r="Q548" s="531">
        <f t="shared" si="93"/>
        <v>24.180140000000002</v>
      </c>
      <c r="R548" s="622"/>
      <c r="S548" s="531">
        <f t="shared" si="94"/>
        <v>27.819859999999998</v>
      </c>
      <c r="T548" s="622"/>
      <c r="U548" s="531">
        <f t="shared" si="95"/>
        <v>3.5711538461538463</v>
      </c>
      <c r="V548" s="621"/>
      <c r="W548" s="532">
        <v>1.0373142665623951</v>
      </c>
      <c r="X548" s="61"/>
      <c r="Y548" s="61"/>
    </row>
    <row r="549" spans="1:25" s="12" customFormat="1" ht="14.25" customHeight="1">
      <c r="A549" s="60"/>
      <c r="B549" s="60"/>
      <c r="C549" s="511" t="s">
        <v>223</v>
      </c>
      <c r="D549" s="511"/>
      <c r="E549" s="511"/>
      <c r="F549" s="511"/>
      <c r="G549" s="63"/>
      <c r="H549" s="546">
        <v>6.1</v>
      </c>
      <c r="I549" s="547"/>
      <c r="J549" s="520"/>
      <c r="K549" s="547"/>
      <c r="L549" s="547"/>
      <c r="M549" s="545"/>
      <c r="N549" s="63"/>
      <c r="O549" s="551">
        <v>0.42360000000000003</v>
      </c>
      <c r="P549" s="621"/>
      <c r="Q549" s="531">
        <f t="shared" si="93"/>
        <v>5.2697439999999993</v>
      </c>
      <c r="R549" s="622"/>
      <c r="S549" s="531">
        <f t="shared" si="94"/>
        <v>6.930256</v>
      </c>
      <c r="T549" s="622"/>
      <c r="U549" s="531">
        <f t="shared" si="95"/>
        <v>6.9442622950819679</v>
      </c>
      <c r="V549" s="621"/>
      <c r="W549" s="532">
        <v>0.97178251892635925</v>
      </c>
      <c r="X549" s="61"/>
      <c r="Y549" s="61"/>
    </row>
    <row r="550" spans="1:25" s="12" customFormat="1" ht="14.25" customHeight="1">
      <c r="A550" s="60"/>
      <c r="B550" s="60"/>
      <c r="C550" s="511" t="s">
        <v>224</v>
      </c>
      <c r="D550" s="511"/>
      <c r="E550" s="511"/>
      <c r="F550" s="511"/>
      <c r="G550" s="63"/>
      <c r="H550" s="546">
        <v>1.9</v>
      </c>
      <c r="I550" s="547"/>
      <c r="J550" s="520"/>
      <c r="K550" s="547"/>
      <c r="L550" s="547"/>
      <c r="M550" s="545"/>
      <c r="N550" s="63"/>
      <c r="O550" s="551">
        <v>0.24459999999999998</v>
      </c>
      <c r="P550" s="621"/>
      <c r="Q550" s="531">
        <f t="shared" si="93"/>
        <v>1.4205839999999998</v>
      </c>
      <c r="R550" s="622"/>
      <c r="S550" s="531">
        <f t="shared" si="94"/>
        <v>2.379416</v>
      </c>
      <c r="T550" s="622"/>
      <c r="U550" s="531">
        <f t="shared" si="95"/>
        <v>12.873684210526315</v>
      </c>
      <c r="V550" s="621"/>
      <c r="W550" s="532">
        <v>1.0368800339126747</v>
      </c>
      <c r="X550" s="61"/>
      <c r="Y550" s="61"/>
    </row>
    <row r="551" spans="1:25" s="12" customFormat="1" ht="14.25" customHeight="1">
      <c r="A551" s="60"/>
      <c r="B551" s="60"/>
      <c r="C551" s="511" t="s">
        <v>225</v>
      </c>
      <c r="D551" s="511"/>
      <c r="E551" s="511"/>
      <c r="F551" s="511"/>
      <c r="G551" s="63"/>
      <c r="H551" s="546">
        <v>16.8</v>
      </c>
      <c r="I551" s="547"/>
      <c r="J551" s="520"/>
      <c r="K551" s="547"/>
      <c r="L551" s="547"/>
      <c r="M551" s="545"/>
      <c r="N551" s="63"/>
      <c r="O551" s="551">
        <v>1.6219000000000001</v>
      </c>
      <c r="P551" s="621"/>
      <c r="Q551" s="531">
        <f t="shared" si="93"/>
        <v>13.621076</v>
      </c>
      <c r="R551" s="622"/>
      <c r="S551" s="531">
        <f t="shared" si="94"/>
        <v>19.978923999999999</v>
      </c>
      <c r="T551" s="622"/>
      <c r="U551" s="531">
        <f t="shared" si="95"/>
        <v>9.6541666666666668</v>
      </c>
      <c r="V551" s="621"/>
      <c r="W551" s="532">
        <v>0.94406286379511062</v>
      </c>
      <c r="X551" s="61"/>
      <c r="Y551" s="61"/>
    </row>
    <row r="552" spans="1:25" s="12" customFormat="1" ht="14.25" customHeight="1">
      <c r="A552" s="60"/>
      <c r="B552" s="60"/>
      <c r="C552" s="511" t="s">
        <v>226</v>
      </c>
      <c r="D552" s="511"/>
      <c r="E552" s="511"/>
      <c r="F552" s="511"/>
      <c r="G552" s="63"/>
      <c r="H552" s="546">
        <v>4.2</v>
      </c>
      <c r="I552" s="547"/>
      <c r="J552" s="520"/>
      <c r="K552" s="547"/>
      <c r="L552" s="547"/>
      <c r="M552" s="545"/>
      <c r="N552" s="63"/>
      <c r="O552" s="551">
        <v>0.34160000000000001</v>
      </c>
      <c r="P552" s="621"/>
      <c r="Q552" s="531">
        <f t="shared" si="93"/>
        <v>3.5304640000000003</v>
      </c>
      <c r="R552" s="622"/>
      <c r="S552" s="531">
        <f t="shared" si="94"/>
        <v>4.8695360000000001</v>
      </c>
      <c r="T552" s="622"/>
      <c r="U552" s="531">
        <f t="shared" si="95"/>
        <v>8.1333333333333329</v>
      </c>
      <c r="V552" s="621"/>
      <c r="W552" s="532">
        <v>1.094170403587444</v>
      </c>
      <c r="X552" s="61"/>
      <c r="Y552" s="61"/>
    </row>
    <row r="553" spans="1:25" s="12" customFormat="1" ht="14.25" customHeight="1">
      <c r="A553" s="60"/>
      <c r="B553" s="60"/>
      <c r="C553" s="511" t="s">
        <v>227</v>
      </c>
      <c r="D553" s="511"/>
      <c r="E553" s="511"/>
      <c r="F553" s="511"/>
      <c r="G553" s="63"/>
      <c r="H553" s="546">
        <v>2.5</v>
      </c>
      <c r="I553" s="547"/>
      <c r="J553" s="520"/>
      <c r="K553" s="547"/>
      <c r="L553" s="547"/>
      <c r="M553" s="545"/>
      <c r="N553" s="63"/>
      <c r="O553" s="551">
        <v>0.21210000000000001</v>
      </c>
      <c r="P553" s="621"/>
      <c r="Q553" s="531">
        <f t="shared" si="93"/>
        <v>2.0842839999999998</v>
      </c>
      <c r="R553" s="622"/>
      <c r="S553" s="531">
        <f t="shared" si="94"/>
        <v>2.9157160000000002</v>
      </c>
      <c r="T553" s="622"/>
      <c r="U553" s="531">
        <f t="shared" si="95"/>
        <v>8.484</v>
      </c>
      <c r="V553" s="621"/>
      <c r="W553" s="532">
        <v>0.97204399633363892</v>
      </c>
      <c r="X553" s="61"/>
      <c r="Y553" s="61"/>
    </row>
    <row r="554" spans="1:25" s="12" customFormat="1" ht="14.25" customHeight="1">
      <c r="A554" s="60"/>
      <c r="B554" s="60"/>
      <c r="C554" s="511" t="s">
        <v>228</v>
      </c>
      <c r="D554" s="511"/>
      <c r="E554" s="511"/>
      <c r="F554" s="511"/>
      <c r="G554" s="63"/>
      <c r="H554" s="546">
        <v>1.1000000000000001</v>
      </c>
      <c r="I554" s="547"/>
      <c r="J554" s="520"/>
      <c r="K554" s="547"/>
      <c r="L554" s="547"/>
      <c r="M554" s="545"/>
      <c r="N554" s="63"/>
      <c r="O554" s="551">
        <v>0.18820000000000001</v>
      </c>
      <c r="P554" s="621"/>
      <c r="Q554" s="531">
        <f t="shared" si="93"/>
        <v>0.73112800000000011</v>
      </c>
      <c r="R554" s="622"/>
      <c r="S554" s="531">
        <f t="shared" si="94"/>
        <v>1.4688720000000002</v>
      </c>
      <c r="T554" s="622"/>
      <c r="U554" s="531">
        <f t="shared" si="95"/>
        <v>17.109090909090906</v>
      </c>
      <c r="V554" s="621"/>
      <c r="W554" s="532">
        <v>0.97010309278350515</v>
      </c>
      <c r="X554" s="61"/>
      <c r="Y554" s="61"/>
    </row>
    <row r="555" spans="1:25" s="12" customFormat="1" ht="14.25" customHeight="1">
      <c r="A555" s="60"/>
      <c r="B555" s="60"/>
      <c r="C555" s="511" t="s">
        <v>229</v>
      </c>
      <c r="D555" s="511"/>
      <c r="E555" s="511"/>
      <c r="F555" s="511"/>
      <c r="G555" s="63"/>
      <c r="H555" s="546">
        <v>5.6</v>
      </c>
      <c r="I555" s="547"/>
      <c r="J555" s="520"/>
      <c r="K555" s="547"/>
      <c r="L555" s="547"/>
      <c r="M555" s="545"/>
      <c r="N555" s="63"/>
      <c r="O555" s="551">
        <v>0.33310000000000001</v>
      </c>
      <c r="P555" s="621"/>
      <c r="Q555" s="531">
        <f t="shared" si="93"/>
        <v>4.9471239999999996</v>
      </c>
      <c r="R555" s="622"/>
      <c r="S555" s="531">
        <f t="shared" si="94"/>
        <v>6.2528759999999997</v>
      </c>
      <c r="T555" s="622"/>
      <c r="U555" s="531">
        <f t="shared" si="95"/>
        <v>5.9482142857142861</v>
      </c>
      <c r="V555" s="621"/>
      <c r="W555" s="532">
        <v>1.1659082954147708</v>
      </c>
      <c r="X555" s="61"/>
      <c r="Y555" s="61"/>
    </row>
    <row r="556" spans="1:25" s="12" customFormat="1" ht="14.25" customHeight="1">
      <c r="A556" s="60"/>
      <c r="B556" s="60"/>
      <c r="C556" s="511" t="s">
        <v>230</v>
      </c>
      <c r="D556" s="511"/>
      <c r="E556" s="511"/>
      <c r="F556" s="511"/>
      <c r="G556" s="63"/>
      <c r="H556" s="520">
        <v>3.9</v>
      </c>
      <c r="I556" s="547"/>
      <c r="J556" s="520"/>
      <c r="K556" s="547"/>
      <c r="L556" s="547"/>
      <c r="M556" s="545"/>
      <c r="N556" s="63"/>
      <c r="O556" s="551">
        <v>0.78559999999999997</v>
      </c>
      <c r="P556" s="621"/>
      <c r="Q556" s="531">
        <f t="shared" si="93"/>
        <v>2.3602240000000001</v>
      </c>
      <c r="R556" s="622"/>
      <c r="S556" s="531">
        <f t="shared" si="94"/>
        <v>5.4397760000000002</v>
      </c>
      <c r="T556" s="622"/>
      <c r="U556" s="531">
        <f t="shared" si="95"/>
        <v>20.143589743589743</v>
      </c>
      <c r="V556" s="621"/>
      <c r="W556" s="532">
        <v>0.9916687705124968</v>
      </c>
      <c r="X556" s="61"/>
      <c r="Y556" s="61"/>
    </row>
    <row r="557" spans="1:25" s="12" customFormat="1" ht="14.25" customHeight="1">
      <c r="A557" s="60"/>
      <c r="B557" s="60"/>
      <c r="C557" s="518" t="s">
        <v>235</v>
      </c>
      <c r="D557" s="518"/>
      <c r="E557" s="518"/>
      <c r="F557" s="518"/>
      <c r="G557" s="63"/>
      <c r="H557" s="546"/>
      <c r="I557" s="557"/>
      <c r="J557" s="557"/>
      <c r="K557" s="557"/>
      <c r="L557" s="557"/>
      <c r="M557" s="558"/>
      <c r="N557" s="63"/>
      <c r="O557" s="560"/>
      <c r="P557" s="621"/>
      <c r="Q557" s="553"/>
      <c r="R557" s="621"/>
      <c r="S557" s="554"/>
      <c r="T557" s="621"/>
      <c r="U557" s="555"/>
      <c r="V557" s="621"/>
      <c r="W557" s="556"/>
      <c r="X557" s="61"/>
      <c r="Y557" s="61"/>
    </row>
    <row r="558" spans="1:25" s="12" customFormat="1" ht="14.25" customHeight="1">
      <c r="A558" s="60"/>
      <c r="B558" s="60"/>
      <c r="C558" s="511" t="s">
        <v>218</v>
      </c>
      <c r="D558" s="511"/>
      <c r="E558" s="511"/>
      <c r="F558" s="511"/>
      <c r="G558" s="63"/>
      <c r="H558" s="546">
        <v>100</v>
      </c>
      <c r="I558" s="547"/>
      <c r="J558" s="520"/>
      <c r="K558" s="547"/>
      <c r="L558" s="547"/>
      <c r="M558" s="550"/>
      <c r="N558" s="63"/>
      <c r="O558" s="560"/>
      <c r="P558" s="621"/>
      <c r="Q558" s="553"/>
      <c r="R558" s="621"/>
      <c r="S558" s="554"/>
      <c r="T558" s="621"/>
      <c r="U558" s="555"/>
      <c r="V558" s="621"/>
      <c r="W558" s="556"/>
      <c r="X558" s="61"/>
      <c r="Y558" s="61"/>
    </row>
    <row r="559" spans="1:25" s="12" customFormat="1" ht="14.25" customHeight="1">
      <c r="A559" s="60"/>
      <c r="B559" s="60"/>
      <c r="C559" s="511" t="s">
        <v>219</v>
      </c>
      <c r="D559" s="511"/>
      <c r="E559" s="511"/>
      <c r="F559" s="511"/>
      <c r="G559" s="63"/>
      <c r="H559" s="546">
        <v>20.100000000000001</v>
      </c>
      <c r="I559" s="547"/>
      <c r="J559" s="520"/>
      <c r="K559" s="547"/>
      <c r="L559" s="547"/>
      <c r="M559" s="545"/>
      <c r="N559" s="63"/>
      <c r="O559" s="551">
        <v>0.7177</v>
      </c>
      <c r="P559" s="621"/>
      <c r="Q559" s="531">
        <f t="shared" ref="Q559:Q570" si="96">H559-1.96*O559</f>
        <v>18.693308000000002</v>
      </c>
      <c r="R559" s="622"/>
      <c r="S559" s="531">
        <f t="shared" ref="S559:S570" si="97">H559+1.96*O559</f>
        <v>21.506692000000001</v>
      </c>
      <c r="T559" s="622"/>
      <c r="U559" s="531">
        <f t="shared" ref="U559:U570" si="98">O559/H559*100</f>
        <v>3.5706467661691539</v>
      </c>
      <c r="V559" s="621"/>
      <c r="W559" s="532">
        <v>1.0082888451812306</v>
      </c>
      <c r="X559" s="61"/>
      <c r="Y559" s="61"/>
    </row>
    <row r="560" spans="1:25" s="12" customFormat="1" ht="14.25" customHeight="1">
      <c r="A560" s="60"/>
      <c r="B560" s="60"/>
      <c r="C560" s="511" t="s">
        <v>220</v>
      </c>
      <c r="D560" s="511"/>
      <c r="E560" s="511"/>
      <c r="F560" s="511"/>
      <c r="G560" s="63"/>
      <c r="H560" s="546">
        <v>6.2</v>
      </c>
      <c r="I560" s="547"/>
      <c r="J560" s="520"/>
      <c r="K560" s="547"/>
      <c r="L560" s="547"/>
      <c r="M560" s="545"/>
      <c r="N560" s="63"/>
      <c r="O560" s="551">
        <v>0.49979999999999997</v>
      </c>
      <c r="P560" s="621"/>
      <c r="Q560" s="531">
        <f t="shared" si="96"/>
        <v>5.2203920000000004</v>
      </c>
      <c r="R560" s="622"/>
      <c r="S560" s="531">
        <f t="shared" si="97"/>
        <v>7.179608</v>
      </c>
      <c r="T560" s="622"/>
      <c r="U560" s="531">
        <f t="shared" si="98"/>
        <v>8.0612903225806445</v>
      </c>
      <c r="V560" s="621"/>
      <c r="W560" s="532">
        <v>1.2087061668681984</v>
      </c>
      <c r="X560" s="61"/>
      <c r="Y560" s="61"/>
    </row>
    <row r="561" spans="1:25" s="12" customFormat="1" ht="14.25" customHeight="1">
      <c r="A561" s="60"/>
      <c r="B561" s="60"/>
      <c r="C561" s="511" t="s">
        <v>221</v>
      </c>
      <c r="D561" s="511"/>
      <c r="E561" s="511"/>
      <c r="F561" s="511"/>
      <c r="G561" s="63"/>
      <c r="H561" s="546">
        <v>5.5</v>
      </c>
      <c r="I561" s="547"/>
      <c r="J561" s="520"/>
      <c r="K561" s="547"/>
      <c r="L561" s="547"/>
      <c r="M561" s="545"/>
      <c r="N561" s="63"/>
      <c r="O561" s="551">
        <v>0.56629999999999991</v>
      </c>
      <c r="P561" s="621"/>
      <c r="Q561" s="531">
        <f t="shared" si="96"/>
        <v>4.3900520000000007</v>
      </c>
      <c r="R561" s="622"/>
      <c r="S561" s="531">
        <f t="shared" si="97"/>
        <v>6.6099479999999993</v>
      </c>
      <c r="T561" s="622"/>
      <c r="U561" s="531">
        <f t="shared" si="98"/>
        <v>10.296363636363635</v>
      </c>
      <c r="V561" s="621"/>
      <c r="W561" s="532">
        <v>1.1134486826582775</v>
      </c>
      <c r="X561" s="61"/>
      <c r="Y561" s="61"/>
    </row>
    <row r="562" spans="1:25" s="12" customFormat="1" ht="14.25" customHeight="1">
      <c r="A562" s="60"/>
      <c r="B562" s="60"/>
      <c r="C562" s="511" t="s">
        <v>222</v>
      </c>
      <c r="D562" s="511"/>
      <c r="E562" s="511"/>
      <c r="F562" s="511"/>
      <c r="G562" s="63"/>
      <c r="H562" s="546">
        <v>23.4</v>
      </c>
      <c r="I562" s="547"/>
      <c r="J562" s="520"/>
      <c r="K562" s="547"/>
      <c r="L562" s="547"/>
      <c r="M562" s="545"/>
      <c r="N562" s="63"/>
      <c r="O562" s="551">
        <v>0.87469999999999992</v>
      </c>
      <c r="P562" s="621"/>
      <c r="Q562" s="531">
        <f t="shared" si="96"/>
        <v>21.685587999999999</v>
      </c>
      <c r="R562" s="622"/>
      <c r="S562" s="531">
        <f t="shared" si="97"/>
        <v>25.114411999999998</v>
      </c>
      <c r="T562" s="622"/>
      <c r="U562" s="531">
        <f t="shared" si="98"/>
        <v>3.7380341880341881</v>
      </c>
      <c r="V562" s="621"/>
      <c r="W562" s="532">
        <v>1.1413100208768268</v>
      </c>
      <c r="X562" s="61"/>
      <c r="Y562" s="61"/>
    </row>
    <row r="563" spans="1:25" s="12" customFormat="1" ht="14.25" customHeight="1">
      <c r="A563" s="60"/>
      <c r="B563" s="60"/>
      <c r="C563" s="511" t="s">
        <v>223</v>
      </c>
      <c r="D563" s="511"/>
      <c r="E563" s="511"/>
      <c r="F563" s="511"/>
      <c r="G563" s="63"/>
      <c r="H563" s="546">
        <v>6.1</v>
      </c>
      <c r="I563" s="547"/>
      <c r="J563" s="520"/>
      <c r="K563" s="547"/>
      <c r="L563" s="547"/>
      <c r="M563" s="545"/>
      <c r="N563" s="63"/>
      <c r="O563" s="551">
        <v>0.51850000000000007</v>
      </c>
      <c r="P563" s="621"/>
      <c r="Q563" s="531">
        <f t="shared" si="96"/>
        <v>5.0837399999999997</v>
      </c>
      <c r="R563" s="622"/>
      <c r="S563" s="531">
        <f t="shared" si="97"/>
        <v>7.1162599999999996</v>
      </c>
      <c r="T563" s="622"/>
      <c r="U563" s="531">
        <f t="shared" si="98"/>
        <v>8.5000000000000018</v>
      </c>
      <c r="V563" s="621"/>
      <c r="W563" s="532">
        <v>1.0411646586345382</v>
      </c>
      <c r="X563" s="61"/>
      <c r="Y563" s="61"/>
    </row>
    <row r="564" spans="1:25" s="12" customFormat="1" ht="14.25" customHeight="1">
      <c r="A564" s="60"/>
      <c r="B564" s="60"/>
      <c r="C564" s="511" t="s">
        <v>224</v>
      </c>
      <c r="D564" s="511"/>
      <c r="E564" s="511"/>
      <c r="F564" s="511"/>
      <c r="G564" s="63"/>
      <c r="H564" s="546">
        <v>1.9</v>
      </c>
      <c r="I564" s="547"/>
      <c r="J564" s="520"/>
      <c r="K564" s="547"/>
      <c r="L564" s="547"/>
      <c r="M564" s="545"/>
      <c r="N564" s="63"/>
      <c r="O564" s="551">
        <v>0.29320000000000002</v>
      </c>
      <c r="P564" s="621"/>
      <c r="Q564" s="531">
        <f t="shared" si="96"/>
        <v>1.3253279999999998</v>
      </c>
      <c r="R564" s="622"/>
      <c r="S564" s="531">
        <f t="shared" si="97"/>
        <v>2.474672</v>
      </c>
      <c r="T564" s="622"/>
      <c r="U564" s="531">
        <f t="shared" si="98"/>
        <v>15.431578947368424</v>
      </c>
      <c r="V564" s="621"/>
      <c r="W564" s="532">
        <v>1.0273300630693762</v>
      </c>
      <c r="X564" s="61"/>
      <c r="Y564" s="61"/>
    </row>
    <row r="565" spans="1:25" s="12" customFormat="1" ht="14.25" customHeight="1">
      <c r="A565" s="60"/>
      <c r="B565" s="60"/>
      <c r="C565" s="511" t="s">
        <v>225</v>
      </c>
      <c r="D565" s="511"/>
      <c r="E565" s="511"/>
      <c r="F565" s="511"/>
      <c r="G565" s="63"/>
      <c r="H565" s="546">
        <v>16.8</v>
      </c>
      <c r="I565" s="547"/>
      <c r="J565" s="520"/>
      <c r="K565" s="547"/>
      <c r="L565" s="547"/>
      <c r="M565" s="545"/>
      <c r="N565" s="63"/>
      <c r="O565" s="551">
        <v>1.1887999999999999</v>
      </c>
      <c r="P565" s="621"/>
      <c r="Q565" s="531">
        <f t="shared" si="96"/>
        <v>14.469952000000001</v>
      </c>
      <c r="R565" s="622"/>
      <c r="S565" s="531">
        <f t="shared" si="97"/>
        <v>19.130048000000002</v>
      </c>
      <c r="T565" s="622"/>
      <c r="U565" s="531">
        <f t="shared" si="98"/>
        <v>7.076190476190475</v>
      </c>
      <c r="V565" s="621"/>
      <c r="W565" s="532">
        <v>0.90087905425886627</v>
      </c>
      <c r="X565" s="61"/>
      <c r="Y565" s="61"/>
    </row>
    <row r="566" spans="1:25" s="12" customFormat="1" ht="14.25" customHeight="1">
      <c r="A566" s="60"/>
      <c r="B566" s="60"/>
      <c r="C566" s="511" t="s">
        <v>226</v>
      </c>
      <c r="D566" s="511"/>
      <c r="E566" s="511"/>
      <c r="F566" s="511"/>
      <c r="G566" s="63"/>
      <c r="H566" s="546">
        <v>4.8</v>
      </c>
      <c r="I566" s="547"/>
      <c r="J566" s="520"/>
      <c r="K566" s="547"/>
      <c r="L566" s="547"/>
      <c r="M566" s="545"/>
      <c r="N566" s="63"/>
      <c r="O566" s="551">
        <v>0.32869999999999999</v>
      </c>
      <c r="P566" s="621"/>
      <c r="Q566" s="531">
        <f t="shared" si="96"/>
        <v>4.155748</v>
      </c>
      <c r="R566" s="622"/>
      <c r="S566" s="531">
        <f t="shared" si="97"/>
        <v>5.4442519999999996</v>
      </c>
      <c r="T566" s="622"/>
      <c r="U566" s="531">
        <f t="shared" si="98"/>
        <v>6.8479166666666673</v>
      </c>
      <c r="V566" s="621"/>
      <c r="W566" s="532">
        <v>1.0934797072521623</v>
      </c>
      <c r="X566" s="61"/>
      <c r="Y566" s="61"/>
    </row>
    <row r="567" spans="1:25" s="12" customFormat="1" ht="14.25" customHeight="1">
      <c r="A567" s="60"/>
      <c r="B567" s="60"/>
      <c r="C567" s="511" t="s">
        <v>227</v>
      </c>
      <c r="D567" s="511"/>
      <c r="E567" s="511"/>
      <c r="F567" s="511"/>
      <c r="G567" s="63"/>
      <c r="H567" s="546">
        <v>3.2</v>
      </c>
      <c r="I567" s="547"/>
      <c r="J567" s="520"/>
      <c r="K567" s="547"/>
      <c r="L567" s="547"/>
      <c r="M567" s="545"/>
      <c r="N567" s="63"/>
      <c r="O567" s="551">
        <v>0.36599999999999999</v>
      </c>
      <c r="P567" s="621"/>
      <c r="Q567" s="531">
        <f t="shared" si="96"/>
        <v>2.48264</v>
      </c>
      <c r="R567" s="622"/>
      <c r="S567" s="531">
        <f t="shared" si="97"/>
        <v>3.9173600000000004</v>
      </c>
      <c r="T567" s="622"/>
      <c r="U567" s="531">
        <f t="shared" si="98"/>
        <v>11.437499999999998</v>
      </c>
      <c r="V567" s="621"/>
      <c r="W567" s="532">
        <v>0.82062780269058289</v>
      </c>
      <c r="X567" s="61"/>
      <c r="Y567" s="61"/>
    </row>
    <row r="568" spans="1:25" s="12" customFormat="1" ht="14.25" customHeight="1">
      <c r="A568" s="60"/>
      <c r="B568" s="60"/>
      <c r="C568" s="511" t="s">
        <v>228</v>
      </c>
      <c r="D568" s="511"/>
      <c r="E568" s="511"/>
      <c r="F568" s="511"/>
      <c r="G568" s="63"/>
      <c r="H568" s="546">
        <v>1.3</v>
      </c>
      <c r="I568" s="547"/>
      <c r="J568" s="520"/>
      <c r="K568" s="547"/>
      <c r="L568" s="547"/>
      <c r="M568" s="545"/>
      <c r="N568" s="63"/>
      <c r="O568" s="551">
        <v>0.22669999999999998</v>
      </c>
      <c r="P568" s="621"/>
      <c r="Q568" s="531">
        <f t="shared" si="96"/>
        <v>0.8556680000000001</v>
      </c>
      <c r="R568" s="622"/>
      <c r="S568" s="531">
        <f t="shared" si="97"/>
        <v>1.744332</v>
      </c>
      <c r="T568" s="622"/>
      <c r="U568" s="531">
        <f t="shared" si="98"/>
        <v>17.438461538461535</v>
      </c>
      <c r="V568" s="621"/>
      <c r="W568" s="532">
        <v>1.0648191639267262</v>
      </c>
      <c r="X568" s="61"/>
      <c r="Y568" s="61"/>
    </row>
    <row r="569" spans="1:25" s="12" customFormat="1" ht="14.25" customHeight="1">
      <c r="A569" s="60"/>
      <c r="B569" s="60"/>
      <c r="C569" s="511" t="s">
        <v>229</v>
      </c>
      <c r="D569" s="511"/>
      <c r="E569" s="511"/>
      <c r="F569" s="511"/>
      <c r="G569" s="63"/>
      <c r="H569" s="520">
        <v>6.6</v>
      </c>
      <c r="I569" s="547"/>
      <c r="J569" s="520"/>
      <c r="K569" s="547"/>
      <c r="L569" s="547"/>
      <c r="M569" s="545"/>
      <c r="N569" s="63"/>
      <c r="O569" s="551">
        <v>0.40489999999999998</v>
      </c>
      <c r="P569" s="621"/>
      <c r="Q569" s="531">
        <f t="shared" si="96"/>
        <v>5.8063959999999994</v>
      </c>
      <c r="R569" s="622"/>
      <c r="S569" s="531">
        <f t="shared" si="97"/>
        <v>7.3936039999999998</v>
      </c>
      <c r="T569" s="622"/>
      <c r="U569" s="531">
        <f t="shared" si="98"/>
        <v>6.1348484848484848</v>
      </c>
      <c r="V569" s="621"/>
      <c r="W569" s="532">
        <v>1.2772870662460567</v>
      </c>
      <c r="X569" s="61"/>
      <c r="Y569" s="61"/>
    </row>
    <row r="570" spans="1:25" s="12" customFormat="1" ht="14.25" customHeight="1">
      <c r="A570" s="60"/>
      <c r="B570" s="60"/>
      <c r="C570" s="511" t="s">
        <v>230</v>
      </c>
      <c r="D570" s="511"/>
      <c r="E570" s="511"/>
      <c r="F570" s="511"/>
      <c r="G570" s="63"/>
      <c r="H570" s="546">
        <v>4.0999999999999996</v>
      </c>
      <c r="I570" s="547"/>
      <c r="J570" s="520"/>
      <c r="K570" s="547"/>
      <c r="L570" s="547"/>
      <c r="M570" s="545"/>
      <c r="N570" s="63"/>
      <c r="O570" s="551">
        <v>0.53290000000000004</v>
      </c>
      <c r="P570" s="621"/>
      <c r="Q570" s="531">
        <f t="shared" si="96"/>
        <v>3.0555159999999999</v>
      </c>
      <c r="R570" s="622"/>
      <c r="S570" s="531">
        <f t="shared" si="97"/>
        <v>5.1444839999999994</v>
      </c>
      <c r="T570" s="622"/>
      <c r="U570" s="531">
        <f t="shared" si="98"/>
        <v>12.99756097560976</v>
      </c>
      <c r="V570" s="621"/>
      <c r="W570" s="532">
        <v>0.97995586612725272</v>
      </c>
      <c r="X570" s="61"/>
      <c r="Y570" s="61"/>
    </row>
    <row r="571" spans="1:25" s="12" customFormat="1" ht="14.25" customHeight="1">
      <c r="A571" s="60"/>
      <c r="B571" s="60"/>
      <c r="C571" s="518" t="s">
        <v>234</v>
      </c>
      <c r="D571" s="518"/>
      <c r="E571" s="518"/>
      <c r="F571" s="518"/>
      <c r="G571" s="63"/>
      <c r="H571" s="546"/>
      <c r="I571" s="557"/>
      <c r="J571" s="557"/>
      <c r="K571" s="557"/>
      <c r="L571" s="557"/>
      <c r="M571" s="558"/>
      <c r="N571" s="63"/>
      <c r="O571" s="560"/>
      <c r="P571" s="621"/>
      <c r="Q571" s="553"/>
      <c r="R571" s="621"/>
      <c r="S571" s="554"/>
      <c r="T571" s="621"/>
      <c r="U571" s="555"/>
      <c r="V571" s="621"/>
      <c r="W571" s="556"/>
      <c r="X571" s="61"/>
      <c r="Y571" s="61"/>
    </row>
    <row r="572" spans="1:25" s="12" customFormat="1" ht="14.25" customHeight="1">
      <c r="A572" s="60"/>
      <c r="B572" s="60"/>
      <c r="C572" s="511" t="s">
        <v>218</v>
      </c>
      <c r="D572" s="511"/>
      <c r="E572" s="511"/>
      <c r="F572" s="511"/>
      <c r="G572" s="63"/>
      <c r="H572" s="546">
        <v>100</v>
      </c>
      <c r="I572" s="547"/>
      <c r="J572" s="520"/>
      <c r="K572" s="547"/>
      <c r="L572" s="547"/>
      <c r="M572" s="550"/>
      <c r="N572" s="63"/>
      <c r="O572" s="560"/>
      <c r="P572" s="621"/>
      <c r="Q572" s="553"/>
      <c r="R572" s="621"/>
      <c r="S572" s="554"/>
      <c r="T572" s="621"/>
      <c r="U572" s="555"/>
      <c r="V572" s="621"/>
      <c r="W572" s="556"/>
      <c r="X572" s="61"/>
      <c r="Y572" s="61"/>
    </row>
    <row r="573" spans="1:25" s="12" customFormat="1" ht="14.25" customHeight="1">
      <c r="A573" s="60"/>
      <c r="B573" s="60"/>
      <c r="C573" s="511" t="s">
        <v>219</v>
      </c>
      <c r="D573" s="511"/>
      <c r="E573" s="511"/>
      <c r="F573" s="511"/>
      <c r="G573" s="63"/>
      <c r="H573" s="546">
        <v>15.4</v>
      </c>
      <c r="I573" s="547"/>
      <c r="J573" s="520"/>
      <c r="K573" s="547"/>
      <c r="L573" s="547"/>
      <c r="M573" s="545"/>
      <c r="N573" s="63"/>
      <c r="O573" s="559">
        <v>0.55469999999999997</v>
      </c>
      <c r="P573" s="621"/>
      <c r="Q573" s="531">
        <f t="shared" ref="Q573:Q584" si="99">H573-1.96*O573</f>
        <v>14.312788000000001</v>
      </c>
      <c r="R573" s="622"/>
      <c r="S573" s="531">
        <f t="shared" ref="S573:S584" si="100">H573+1.96*O573</f>
        <v>16.487212</v>
      </c>
      <c r="T573" s="622"/>
      <c r="U573" s="531">
        <f t="shared" ref="U573:U584" si="101">O573/H573*100</f>
        <v>3.6019480519480513</v>
      </c>
      <c r="V573" s="621"/>
      <c r="W573" s="532">
        <v>0.89684721099434106</v>
      </c>
      <c r="X573" s="61"/>
      <c r="Y573" s="61"/>
    </row>
    <row r="574" spans="1:25" s="12" customFormat="1" ht="14.25" customHeight="1">
      <c r="A574" s="60"/>
      <c r="B574" s="60"/>
      <c r="C574" s="511" t="s">
        <v>220</v>
      </c>
      <c r="D574" s="511"/>
      <c r="E574" s="511"/>
      <c r="F574" s="511"/>
      <c r="G574" s="63"/>
      <c r="H574" s="546">
        <v>4.8</v>
      </c>
      <c r="I574" s="547"/>
      <c r="J574" s="520"/>
      <c r="K574" s="547"/>
      <c r="L574" s="547"/>
      <c r="M574" s="545"/>
      <c r="N574" s="63"/>
      <c r="O574" s="559">
        <v>0.5091</v>
      </c>
      <c r="P574" s="621"/>
      <c r="Q574" s="531">
        <f t="shared" si="99"/>
        <v>3.8021639999999999</v>
      </c>
      <c r="R574" s="622"/>
      <c r="S574" s="531">
        <f t="shared" si="100"/>
        <v>5.7978360000000002</v>
      </c>
      <c r="T574" s="622"/>
      <c r="U574" s="531">
        <f t="shared" si="101"/>
        <v>10.606250000000001</v>
      </c>
      <c r="V574" s="621"/>
      <c r="W574" s="532">
        <v>1.1602096627164995</v>
      </c>
      <c r="X574" s="61"/>
      <c r="Y574" s="61"/>
    </row>
    <row r="575" spans="1:25" s="12" customFormat="1" ht="14.25" customHeight="1">
      <c r="A575" s="60"/>
      <c r="B575" s="60"/>
      <c r="C575" s="511" t="s">
        <v>221</v>
      </c>
      <c r="D575" s="511"/>
      <c r="E575" s="511"/>
      <c r="F575" s="511"/>
      <c r="G575" s="63"/>
      <c r="H575" s="546">
        <v>6.1</v>
      </c>
      <c r="I575" s="547"/>
      <c r="J575" s="520"/>
      <c r="K575" s="547"/>
      <c r="L575" s="547"/>
      <c r="M575" s="545"/>
      <c r="N575" s="63"/>
      <c r="O575" s="559">
        <v>0.43309999999999998</v>
      </c>
      <c r="P575" s="621"/>
      <c r="Q575" s="531">
        <f t="shared" si="99"/>
        <v>5.2511239999999999</v>
      </c>
      <c r="R575" s="622"/>
      <c r="S575" s="531">
        <f t="shared" si="100"/>
        <v>6.9488759999999994</v>
      </c>
      <c r="T575" s="622"/>
      <c r="U575" s="531">
        <f t="shared" si="101"/>
        <v>7.1000000000000005</v>
      </c>
      <c r="V575" s="621"/>
      <c r="W575" s="532">
        <v>1.0302093244529018</v>
      </c>
      <c r="X575" s="61"/>
      <c r="Y575" s="61"/>
    </row>
    <row r="576" spans="1:25" s="12" customFormat="1" ht="14.25" customHeight="1">
      <c r="A576" s="60"/>
      <c r="B576" s="60"/>
      <c r="C576" s="511" t="s">
        <v>222</v>
      </c>
      <c r="D576" s="511"/>
      <c r="E576" s="511"/>
      <c r="F576" s="511"/>
      <c r="G576" s="63"/>
      <c r="H576" s="546">
        <v>18.399999999999999</v>
      </c>
      <c r="I576" s="547"/>
      <c r="J576" s="520"/>
      <c r="K576" s="547"/>
      <c r="L576" s="547"/>
      <c r="M576" s="545"/>
      <c r="N576" s="63"/>
      <c r="O576" s="559">
        <v>0.95630000000000004</v>
      </c>
      <c r="P576" s="621"/>
      <c r="Q576" s="531">
        <f t="shared" si="99"/>
        <v>16.525651999999997</v>
      </c>
      <c r="R576" s="622"/>
      <c r="S576" s="531">
        <f t="shared" si="100"/>
        <v>20.274348</v>
      </c>
      <c r="T576" s="622"/>
      <c r="U576" s="531">
        <f t="shared" si="101"/>
        <v>5.1972826086956525</v>
      </c>
      <c r="V576" s="621"/>
      <c r="W576" s="532">
        <v>1.2805302624531334</v>
      </c>
      <c r="X576" s="61"/>
      <c r="Y576" s="61"/>
    </row>
    <row r="577" spans="1:25" s="12" customFormat="1" ht="14.25" customHeight="1">
      <c r="A577" s="60"/>
      <c r="B577" s="60"/>
      <c r="C577" s="511" t="s">
        <v>223</v>
      </c>
      <c r="D577" s="511"/>
      <c r="E577" s="511"/>
      <c r="F577" s="511"/>
      <c r="G577" s="63"/>
      <c r="H577" s="546">
        <v>6.3</v>
      </c>
      <c r="I577" s="547"/>
      <c r="J577" s="520"/>
      <c r="K577" s="547"/>
      <c r="L577" s="547"/>
      <c r="M577" s="545"/>
      <c r="N577" s="63"/>
      <c r="O577" s="559">
        <v>0.60020000000000007</v>
      </c>
      <c r="P577" s="621"/>
      <c r="Q577" s="531">
        <f t="shared" si="99"/>
        <v>5.1236079999999999</v>
      </c>
      <c r="R577" s="622"/>
      <c r="S577" s="531">
        <f t="shared" si="100"/>
        <v>7.4763919999999997</v>
      </c>
      <c r="T577" s="622"/>
      <c r="U577" s="531">
        <f t="shared" si="101"/>
        <v>9.5269841269841287</v>
      </c>
      <c r="V577" s="621"/>
      <c r="W577" s="532">
        <v>0.90650959069626946</v>
      </c>
      <c r="X577" s="61"/>
      <c r="Y577" s="61"/>
    </row>
    <row r="578" spans="1:25" s="12" customFormat="1" ht="14.25" customHeight="1">
      <c r="A578" s="60"/>
      <c r="B578" s="60"/>
      <c r="C578" s="511" t="s">
        <v>224</v>
      </c>
      <c r="D578" s="511"/>
      <c r="E578" s="511"/>
      <c r="F578" s="511"/>
      <c r="G578" s="63"/>
      <c r="H578" s="546">
        <v>1.7</v>
      </c>
      <c r="I578" s="547"/>
      <c r="J578" s="520"/>
      <c r="K578" s="547"/>
      <c r="L578" s="547"/>
      <c r="M578" s="545"/>
      <c r="N578" s="63"/>
      <c r="O578" s="559">
        <v>0.2147</v>
      </c>
      <c r="P578" s="621"/>
      <c r="Q578" s="531">
        <f t="shared" si="99"/>
        <v>1.279188</v>
      </c>
      <c r="R578" s="622"/>
      <c r="S578" s="531">
        <f t="shared" si="100"/>
        <v>2.1208119999999999</v>
      </c>
      <c r="T578" s="622"/>
      <c r="U578" s="531">
        <f t="shared" si="101"/>
        <v>12.629411764705884</v>
      </c>
      <c r="V578" s="621"/>
      <c r="W578" s="532">
        <v>0.95720017833259019</v>
      </c>
      <c r="X578" s="61"/>
      <c r="Y578" s="61"/>
    </row>
    <row r="579" spans="1:25" s="12" customFormat="1" ht="14.25" customHeight="1">
      <c r="A579" s="60"/>
      <c r="B579" s="60"/>
      <c r="C579" s="511" t="s">
        <v>225</v>
      </c>
      <c r="D579" s="511"/>
      <c r="E579" s="511"/>
      <c r="F579" s="511"/>
      <c r="G579" s="63"/>
      <c r="H579" s="546">
        <v>23.9</v>
      </c>
      <c r="I579" s="547"/>
      <c r="J579" s="520"/>
      <c r="K579" s="547"/>
      <c r="L579" s="547"/>
      <c r="M579" s="545"/>
      <c r="N579" s="63"/>
      <c r="O579" s="559">
        <v>1.9573</v>
      </c>
      <c r="P579" s="621"/>
      <c r="Q579" s="531">
        <f t="shared" si="99"/>
        <v>20.063692</v>
      </c>
      <c r="R579" s="622"/>
      <c r="S579" s="531">
        <f t="shared" si="100"/>
        <v>27.736307999999998</v>
      </c>
      <c r="T579" s="622"/>
      <c r="U579" s="531">
        <f t="shared" si="101"/>
        <v>8.1895397489539743</v>
      </c>
      <c r="V579" s="621"/>
      <c r="W579" s="532">
        <v>0.97426580388252859</v>
      </c>
      <c r="X579" s="61"/>
      <c r="Y579" s="61"/>
    </row>
    <row r="580" spans="1:25" s="12" customFormat="1" ht="14.25" customHeight="1">
      <c r="A580" s="60"/>
      <c r="B580" s="60"/>
      <c r="C580" s="511" t="s">
        <v>226</v>
      </c>
      <c r="D580" s="511"/>
      <c r="E580" s="511"/>
      <c r="F580" s="511"/>
      <c r="G580" s="63"/>
      <c r="H580" s="546">
        <v>4.3</v>
      </c>
      <c r="I580" s="547"/>
      <c r="J580" s="520"/>
      <c r="K580" s="547"/>
      <c r="L580" s="547"/>
      <c r="M580" s="545"/>
      <c r="N580" s="63"/>
      <c r="O580" s="559">
        <v>0.36659999999999998</v>
      </c>
      <c r="P580" s="621"/>
      <c r="Q580" s="531">
        <f t="shared" si="99"/>
        <v>3.581464</v>
      </c>
      <c r="R580" s="622"/>
      <c r="S580" s="531">
        <f t="shared" si="100"/>
        <v>5.0185360000000001</v>
      </c>
      <c r="T580" s="622"/>
      <c r="U580" s="531">
        <f t="shared" si="101"/>
        <v>8.5255813953488371</v>
      </c>
      <c r="V580" s="621"/>
      <c r="W580" s="532">
        <v>0.94096509240246407</v>
      </c>
      <c r="X580" s="61"/>
      <c r="Y580" s="61"/>
    </row>
    <row r="581" spans="1:25" s="12" customFormat="1" ht="14.25" customHeight="1">
      <c r="A581" s="60"/>
      <c r="B581" s="60"/>
      <c r="C581" s="511" t="s">
        <v>227</v>
      </c>
      <c r="D581" s="511"/>
      <c r="E581" s="511"/>
      <c r="F581" s="511"/>
      <c r="G581" s="63"/>
      <c r="H581" s="546">
        <v>5</v>
      </c>
      <c r="I581" s="547"/>
      <c r="J581" s="520"/>
      <c r="K581" s="547"/>
      <c r="L581" s="547"/>
      <c r="M581" s="545"/>
      <c r="N581" s="63"/>
      <c r="O581" s="559">
        <v>0.74160000000000004</v>
      </c>
      <c r="P581" s="621"/>
      <c r="Q581" s="531">
        <f t="shared" si="99"/>
        <v>3.5464640000000003</v>
      </c>
      <c r="R581" s="622"/>
      <c r="S581" s="531">
        <f t="shared" si="100"/>
        <v>6.4535359999999997</v>
      </c>
      <c r="T581" s="622"/>
      <c r="U581" s="531">
        <f t="shared" si="101"/>
        <v>14.832000000000001</v>
      </c>
      <c r="V581" s="621"/>
      <c r="W581" s="532">
        <v>0.98603909054646988</v>
      </c>
      <c r="X581" s="61"/>
      <c r="Y581" s="61"/>
    </row>
    <row r="582" spans="1:25" s="12" customFormat="1" ht="14.25" customHeight="1">
      <c r="A582" s="60"/>
      <c r="B582" s="60"/>
      <c r="C582" s="511" t="s">
        <v>228</v>
      </c>
      <c r="D582" s="511"/>
      <c r="E582" s="511"/>
      <c r="F582" s="511"/>
      <c r="G582" s="63"/>
      <c r="H582" s="520">
        <v>1.9</v>
      </c>
      <c r="I582" s="547"/>
      <c r="J582" s="520"/>
      <c r="K582" s="547"/>
      <c r="L582" s="547"/>
      <c r="M582" s="545"/>
      <c r="N582" s="63"/>
      <c r="O582" s="559">
        <v>0.31730000000000003</v>
      </c>
      <c r="P582" s="621"/>
      <c r="Q582" s="531">
        <f t="shared" si="99"/>
        <v>1.278092</v>
      </c>
      <c r="R582" s="622"/>
      <c r="S582" s="531">
        <f t="shared" si="100"/>
        <v>2.5219079999999998</v>
      </c>
      <c r="T582" s="622"/>
      <c r="U582" s="531">
        <f t="shared" si="101"/>
        <v>16.7</v>
      </c>
      <c r="V582" s="621"/>
      <c r="W582" s="532">
        <v>0.89556872706745694</v>
      </c>
      <c r="X582" s="61"/>
      <c r="Y582" s="61"/>
    </row>
    <row r="583" spans="1:25" s="12" customFormat="1" ht="14.25" customHeight="1">
      <c r="A583" s="60"/>
      <c r="B583" s="60"/>
      <c r="C583" s="511" t="s">
        <v>229</v>
      </c>
      <c r="D583" s="511"/>
      <c r="E583" s="511"/>
      <c r="F583" s="511"/>
      <c r="G583" s="63"/>
      <c r="H583" s="546">
        <v>7.5</v>
      </c>
      <c r="I583" s="547"/>
      <c r="J583" s="520"/>
      <c r="K583" s="547"/>
      <c r="L583" s="547"/>
      <c r="M583" s="545"/>
      <c r="N583" s="63"/>
      <c r="O583" s="559">
        <v>0.31730000000000003</v>
      </c>
      <c r="P583" s="621"/>
      <c r="Q583" s="531">
        <f t="shared" si="99"/>
        <v>6.8780919999999997</v>
      </c>
      <c r="R583" s="622"/>
      <c r="S583" s="531">
        <f t="shared" si="100"/>
        <v>8.1219079999999995</v>
      </c>
      <c r="T583" s="622"/>
      <c r="U583" s="531">
        <f t="shared" si="101"/>
        <v>4.230666666666667</v>
      </c>
      <c r="V583" s="621"/>
      <c r="W583" s="532">
        <v>0.69476680534267576</v>
      </c>
      <c r="X583" s="61"/>
      <c r="Y583" s="61"/>
    </row>
    <row r="584" spans="1:25" s="12" customFormat="1" ht="14.25" customHeight="1">
      <c r="A584" s="60"/>
      <c r="B584" s="60"/>
      <c r="C584" s="511" t="s">
        <v>230</v>
      </c>
      <c r="D584" s="511"/>
      <c r="E584" s="511"/>
      <c r="F584" s="511"/>
      <c r="G584" s="63"/>
      <c r="H584" s="546">
        <v>4.5</v>
      </c>
      <c r="I584" s="547"/>
      <c r="J584" s="520"/>
      <c r="K584" s="547"/>
      <c r="L584" s="547"/>
      <c r="M584" s="545"/>
      <c r="N584" s="63"/>
      <c r="O584" s="559">
        <v>0.46430000000000005</v>
      </c>
      <c r="P584" s="621"/>
      <c r="Q584" s="531">
        <f t="shared" si="99"/>
        <v>3.5899719999999999</v>
      </c>
      <c r="R584" s="622"/>
      <c r="S584" s="531">
        <f t="shared" si="100"/>
        <v>5.4100280000000005</v>
      </c>
      <c r="T584" s="622"/>
      <c r="U584" s="531">
        <f t="shared" si="101"/>
        <v>10.317777777777778</v>
      </c>
      <c r="V584" s="621"/>
      <c r="W584" s="532">
        <v>0.9991392296105015</v>
      </c>
      <c r="X584" s="61"/>
      <c r="Y584" s="61"/>
    </row>
    <row r="585" spans="1:25" s="12" customFormat="1" ht="14.25" customHeight="1">
      <c r="A585" s="60"/>
      <c r="B585" s="60"/>
      <c r="C585" s="511"/>
      <c r="D585" s="511"/>
      <c r="E585" s="511"/>
      <c r="F585" s="511"/>
      <c r="G585" s="63"/>
      <c r="H585" s="546"/>
      <c r="I585" s="547"/>
      <c r="J585" s="520"/>
      <c r="K585" s="547"/>
      <c r="L585" s="547"/>
      <c r="M585" s="545"/>
      <c r="N585" s="63"/>
      <c r="O585" s="560"/>
      <c r="P585" s="621"/>
      <c r="Q585" s="553"/>
      <c r="R585" s="621"/>
      <c r="S585" s="561"/>
      <c r="T585" s="621"/>
      <c r="U585" s="555"/>
      <c r="V585" s="621"/>
      <c r="W585" s="556"/>
      <c r="X585" s="61"/>
      <c r="Y585" s="61"/>
    </row>
    <row r="586" spans="1:25" s="12" customFormat="1" ht="14.25" customHeight="1">
      <c r="A586" s="60"/>
      <c r="B586" s="60"/>
      <c r="C586" s="548" t="s">
        <v>251</v>
      </c>
      <c r="D586" s="518"/>
      <c r="E586" s="518"/>
      <c r="F586" s="518"/>
      <c r="G586" s="63"/>
      <c r="H586" s="520"/>
      <c r="I586" s="520"/>
      <c r="J586" s="520"/>
      <c r="K586" s="520"/>
      <c r="L586" s="520"/>
      <c r="M586" s="520"/>
      <c r="N586" s="63"/>
      <c r="O586" s="560"/>
      <c r="P586" s="63"/>
      <c r="Q586" s="553"/>
      <c r="R586" s="63"/>
      <c r="S586" s="562"/>
      <c r="T586" s="63"/>
      <c r="U586" s="555"/>
      <c r="V586" s="230"/>
      <c r="W586" s="556"/>
      <c r="X586" s="61"/>
      <c r="Y586" s="61"/>
    </row>
    <row r="587" spans="1:25" s="12" customFormat="1" ht="14.25" customHeight="1">
      <c r="A587" s="60"/>
      <c r="B587" s="60"/>
      <c r="C587" s="518" t="s">
        <v>232</v>
      </c>
      <c r="D587" s="518"/>
      <c r="E587" s="518"/>
      <c r="F587" s="518"/>
      <c r="G587" s="63"/>
      <c r="H587" s="520"/>
      <c r="I587" s="520"/>
      <c r="J587" s="520"/>
      <c r="K587" s="520"/>
      <c r="L587" s="520"/>
      <c r="M587" s="520"/>
      <c r="N587" s="63"/>
      <c r="O587" s="560"/>
      <c r="P587" s="63"/>
      <c r="Q587" s="553"/>
      <c r="R587" s="63"/>
      <c r="S587" s="562"/>
      <c r="T587" s="63"/>
      <c r="U587" s="555"/>
      <c r="V587" s="230"/>
      <c r="W587" s="556"/>
      <c r="X587" s="61"/>
      <c r="Y587" s="61"/>
    </row>
    <row r="588" spans="1:25" s="12" customFormat="1" ht="14.25" customHeight="1">
      <c r="A588" s="60"/>
      <c r="B588" s="60"/>
      <c r="C588" s="511" t="s">
        <v>218</v>
      </c>
      <c r="D588" s="549"/>
      <c r="E588" s="549"/>
      <c r="F588" s="549"/>
      <c r="G588" s="63"/>
      <c r="H588" s="520">
        <v>100</v>
      </c>
      <c r="I588" s="547"/>
      <c r="J588" s="520"/>
      <c r="K588" s="547"/>
      <c r="L588" s="547"/>
      <c r="M588" s="550"/>
      <c r="N588" s="63"/>
      <c r="O588" s="560"/>
      <c r="P588" s="63"/>
      <c r="Q588" s="553"/>
      <c r="R588" s="63"/>
      <c r="S588" s="562"/>
      <c r="T588" s="63"/>
      <c r="U588" s="555"/>
      <c r="V588" s="63"/>
      <c r="W588" s="556"/>
      <c r="X588" s="61"/>
      <c r="Y588" s="61"/>
    </row>
    <row r="589" spans="1:25" s="12" customFormat="1" ht="14.25" customHeight="1">
      <c r="A589" s="60"/>
      <c r="B589" s="60"/>
      <c r="C589" s="511" t="s">
        <v>219</v>
      </c>
      <c r="D589" s="511"/>
      <c r="E589" s="511"/>
      <c r="F589" s="511"/>
      <c r="G589" s="63"/>
      <c r="H589" s="546">
        <v>28.9</v>
      </c>
      <c r="I589" s="547"/>
      <c r="J589" s="520"/>
      <c r="K589" s="547"/>
      <c r="L589" s="547"/>
      <c r="M589" s="545"/>
      <c r="N589" s="63"/>
      <c r="O589" s="551">
        <v>0.69440000000000002</v>
      </c>
      <c r="P589" s="621"/>
      <c r="Q589" s="531">
        <f t="shared" ref="Q589:Q600" si="102">H589-1.96*O589</f>
        <v>27.538975999999998</v>
      </c>
      <c r="R589" s="622"/>
      <c r="S589" s="531">
        <f t="shared" ref="S589:S600" si="103">H589+1.96*O589</f>
        <v>30.261023999999999</v>
      </c>
      <c r="T589" s="622"/>
      <c r="U589" s="531">
        <f t="shared" ref="U589:U600" si="104">O589/H589*100</f>
        <v>2.4027681660899658</v>
      </c>
      <c r="V589" s="621"/>
      <c r="W589" s="532">
        <v>1.1521486643437862</v>
      </c>
      <c r="X589" s="61"/>
      <c r="Y589" s="61"/>
    </row>
    <row r="590" spans="1:25" s="12" customFormat="1" ht="14.25" customHeight="1">
      <c r="A590" s="60"/>
      <c r="B590" s="60"/>
      <c r="C590" s="511" t="s">
        <v>220</v>
      </c>
      <c r="D590" s="511"/>
      <c r="E590" s="511"/>
      <c r="F590" s="511"/>
      <c r="G590" s="63"/>
      <c r="H590" s="546">
        <v>6</v>
      </c>
      <c r="I590" s="547"/>
      <c r="J590" s="520"/>
      <c r="K590" s="547"/>
      <c r="L590" s="547"/>
      <c r="M590" s="545"/>
      <c r="N590" s="63"/>
      <c r="O590" s="551">
        <v>0.35720000000000002</v>
      </c>
      <c r="P590" s="621"/>
      <c r="Q590" s="531">
        <f t="shared" si="102"/>
        <v>5.2998880000000002</v>
      </c>
      <c r="R590" s="622"/>
      <c r="S590" s="531">
        <f t="shared" si="103"/>
        <v>6.7001119999999998</v>
      </c>
      <c r="T590" s="622"/>
      <c r="U590" s="531">
        <f t="shared" si="104"/>
        <v>5.9533333333333331</v>
      </c>
      <c r="V590" s="621"/>
      <c r="W590" s="532">
        <v>1.1419437340153453</v>
      </c>
      <c r="X590" s="61"/>
      <c r="Y590" s="61"/>
    </row>
    <row r="591" spans="1:25" s="12" customFormat="1" ht="14.25" customHeight="1">
      <c r="A591" s="60"/>
      <c r="B591" s="60"/>
      <c r="C591" s="511" t="s">
        <v>221</v>
      </c>
      <c r="D591" s="511"/>
      <c r="E591" s="511"/>
      <c r="F591" s="511"/>
      <c r="G591" s="63"/>
      <c r="H591" s="546">
        <v>3.8</v>
      </c>
      <c r="I591" s="547"/>
      <c r="J591" s="520"/>
      <c r="K591" s="547"/>
      <c r="L591" s="547"/>
      <c r="M591" s="545"/>
      <c r="N591" s="63"/>
      <c r="O591" s="551">
        <v>0.26849999999999996</v>
      </c>
      <c r="P591" s="621"/>
      <c r="Q591" s="531">
        <f t="shared" si="102"/>
        <v>3.2737400000000001</v>
      </c>
      <c r="R591" s="622"/>
      <c r="S591" s="531">
        <f t="shared" si="103"/>
        <v>4.3262599999999996</v>
      </c>
      <c r="T591" s="622"/>
      <c r="U591" s="531">
        <f t="shared" si="104"/>
        <v>7.0657894736842097</v>
      </c>
      <c r="V591" s="621"/>
      <c r="W591" s="532">
        <v>1.1498929336188437</v>
      </c>
      <c r="X591" s="61"/>
      <c r="Y591" s="61"/>
    </row>
    <row r="592" spans="1:25" s="12" customFormat="1" ht="14.25" customHeight="1">
      <c r="A592" s="60"/>
      <c r="B592" s="60"/>
      <c r="C592" s="511" t="s">
        <v>222</v>
      </c>
      <c r="D592" s="511"/>
      <c r="E592" s="511"/>
      <c r="F592" s="511"/>
      <c r="G592" s="63"/>
      <c r="H592" s="546">
        <v>32.700000000000003</v>
      </c>
      <c r="I592" s="547"/>
      <c r="J592" s="520"/>
      <c r="K592" s="547"/>
      <c r="L592" s="547"/>
      <c r="M592" s="545"/>
      <c r="N592" s="63"/>
      <c r="O592" s="551">
        <v>0.79769999999999996</v>
      </c>
      <c r="P592" s="621"/>
      <c r="Q592" s="531">
        <f t="shared" si="102"/>
        <v>31.136508000000003</v>
      </c>
      <c r="R592" s="622"/>
      <c r="S592" s="531">
        <f t="shared" si="103"/>
        <v>34.263491999999999</v>
      </c>
      <c r="T592" s="622"/>
      <c r="U592" s="531">
        <f t="shared" si="104"/>
        <v>2.4394495412844033</v>
      </c>
      <c r="V592" s="621"/>
      <c r="W592" s="532">
        <v>1.4024261603375525</v>
      </c>
      <c r="X592" s="61"/>
      <c r="Y592" s="61"/>
    </row>
    <row r="593" spans="1:25" s="12" customFormat="1" ht="14.25" customHeight="1">
      <c r="A593" s="60"/>
      <c r="B593" s="60"/>
      <c r="C593" s="511" t="s">
        <v>223</v>
      </c>
      <c r="D593" s="511"/>
      <c r="E593" s="511"/>
      <c r="F593" s="511"/>
      <c r="G593" s="63"/>
      <c r="H593" s="546">
        <v>4.5</v>
      </c>
      <c r="I593" s="547"/>
      <c r="J593" s="520"/>
      <c r="K593" s="547"/>
      <c r="L593" s="547"/>
      <c r="M593" s="545"/>
      <c r="N593" s="63"/>
      <c r="O593" s="551">
        <v>0.2424</v>
      </c>
      <c r="P593" s="621"/>
      <c r="Q593" s="531">
        <f t="shared" si="102"/>
        <v>4.024896</v>
      </c>
      <c r="R593" s="622"/>
      <c r="S593" s="531">
        <f t="shared" si="103"/>
        <v>4.975104</v>
      </c>
      <c r="T593" s="622"/>
      <c r="U593" s="531">
        <f t="shared" si="104"/>
        <v>5.3866666666666667</v>
      </c>
      <c r="V593" s="621"/>
      <c r="W593" s="532">
        <v>1.0511708586296618</v>
      </c>
      <c r="X593" s="61"/>
      <c r="Y593" s="61"/>
    </row>
    <row r="594" spans="1:25" s="12" customFormat="1" ht="14.25" customHeight="1">
      <c r="A594" s="60"/>
      <c r="B594" s="60"/>
      <c r="C594" s="511" t="s">
        <v>224</v>
      </c>
      <c r="D594" s="511"/>
      <c r="E594" s="511"/>
      <c r="F594" s="511"/>
      <c r="G594" s="63"/>
      <c r="H594" s="546">
        <v>2.2999999999999998</v>
      </c>
      <c r="I594" s="547"/>
      <c r="J594" s="520"/>
      <c r="K594" s="547"/>
      <c r="L594" s="547"/>
      <c r="M594" s="545"/>
      <c r="N594" s="63"/>
      <c r="O594" s="551">
        <v>0.2137</v>
      </c>
      <c r="P594" s="621"/>
      <c r="Q594" s="531">
        <f t="shared" si="102"/>
        <v>1.8811479999999998</v>
      </c>
      <c r="R594" s="622"/>
      <c r="S594" s="531">
        <f t="shared" si="103"/>
        <v>2.718852</v>
      </c>
      <c r="T594" s="622"/>
      <c r="U594" s="531">
        <f t="shared" si="104"/>
        <v>9.2913043478260882</v>
      </c>
      <c r="V594" s="621"/>
      <c r="W594" s="532">
        <v>1.057920792079208</v>
      </c>
      <c r="X594" s="61"/>
      <c r="Y594" s="61"/>
    </row>
    <row r="595" spans="1:25" s="12" customFormat="1" ht="14.25" customHeight="1">
      <c r="A595" s="60"/>
      <c r="B595" s="60"/>
      <c r="C595" s="511" t="s">
        <v>225</v>
      </c>
      <c r="D595" s="511"/>
      <c r="E595" s="511"/>
      <c r="F595" s="511"/>
      <c r="G595" s="63"/>
      <c r="H595" s="546">
        <v>9.6999999999999993</v>
      </c>
      <c r="I595" s="547"/>
      <c r="J595" s="520"/>
      <c r="K595" s="547"/>
      <c r="L595" s="547"/>
      <c r="M595" s="545"/>
      <c r="N595" s="63"/>
      <c r="O595" s="551">
        <v>0.67900000000000005</v>
      </c>
      <c r="P595" s="621"/>
      <c r="Q595" s="531">
        <f t="shared" si="102"/>
        <v>8.369159999999999</v>
      </c>
      <c r="R595" s="622"/>
      <c r="S595" s="531">
        <f t="shared" si="103"/>
        <v>11.03084</v>
      </c>
      <c r="T595" s="622"/>
      <c r="U595" s="531">
        <f t="shared" si="104"/>
        <v>7.0000000000000009</v>
      </c>
      <c r="V595" s="621"/>
      <c r="W595" s="532">
        <v>1.0323855861334954</v>
      </c>
      <c r="X595" s="61"/>
      <c r="Y595" s="61"/>
    </row>
    <row r="596" spans="1:25" s="12" customFormat="1" ht="14.25" customHeight="1">
      <c r="A596" s="60"/>
      <c r="B596" s="60"/>
      <c r="C596" s="511" t="s">
        <v>226</v>
      </c>
      <c r="D596" s="511"/>
      <c r="E596" s="511"/>
      <c r="F596" s="511"/>
      <c r="G596" s="63"/>
      <c r="H596" s="546">
        <v>3</v>
      </c>
      <c r="I596" s="547"/>
      <c r="J596" s="520"/>
      <c r="K596" s="547"/>
      <c r="L596" s="547"/>
      <c r="M596" s="545"/>
      <c r="N596" s="63"/>
      <c r="O596" s="551">
        <v>0.1913</v>
      </c>
      <c r="P596" s="621"/>
      <c r="Q596" s="531">
        <f t="shared" si="102"/>
        <v>2.6250520000000002</v>
      </c>
      <c r="R596" s="622"/>
      <c r="S596" s="531">
        <f t="shared" si="103"/>
        <v>3.3749479999999998</v>
      </c>
      <c r="T596" s="622"/>
      <c r="U596" s="531">
        <f t="shared" si="104"/>
        <v>6.3766666666666669</v>
      </c>
      <c r="V596" s="621"/>
      <c r="W596" s="532">
        <v>1.4076526857983811</v>
      </c>
      <c r="X596" s="61"/>
      <c r="Y596" s="61"/>
    </row>
    <row r="597" spans="1:25" s="12" customFormat="1" ht="14.25" customHeight="1">
      <c r="A597" s="60"/>
      <c r="B597" s="60"/>
      <c r="C597" s="511" t="s">
        <v>227</v>
      </c>
      <c r="D597" s="511"/>
      <c r="E597" s="511"/>
      <c r="F597" s="511"/>
      <c r="G597" s="63"/>
      <c r="H597" s="546">
        <v>1.7</v>
      </c>
      <c r="I597" s="547"/>
      <c r="J597" s="520"/>
      <c r="K597" s="547"/>
      <c r="L597" s="547"/>
      <c r="M597" s="545"/>
      <c r="N597" s="63"/>
      <c r="O597" s="551">
        <v>0.19269999999999998</v>
      </c>
      <c r="P597" s="621"/>
      <c r="Q597" s="531">
        <f t="shared" si="102"/>
        <v>1.322308</v>
      </c>
      <c r="R597" s="622"/>
      <c r="S597" s="531">
        <f t="shared" si="103"/>
        <v>2.0776919999999999</v>
      </c>
      <c r="T597" s="622"/>
      <c r="U597" s="531">
        <f t="shared" si="104"/>
        <v>11.335294117647059</v>
      </c>
      <c r="V597" s="621"/>
      <c r="W597" s="532">
        <v>0.97718052738336714</v>
      </c>
      <c r="X597" s="61"/>
      <c r="Y597" s="61"/>
    </row>
    <row r="598" spans="1:25" s="12" customFormat="1" ht="14.25" customHeight="1">
      <c r="A598" s="60"/>
      <c r="B598" s="60"/>
      <c r="C598" s="511" t="s">
        <v>228</v>
      </c>
      <c r="D598" s="511"/>
      <c r="E598" s="511"/>
      <c r="F598" s="511"/>
      <c r="G598" s="63"/>
      <c r="H598" s="546">
        <v>0.9</v>
      </c>
      <c r="I598" s="547"/>
      <c r="J598" s="520"/>
      <c r="K598" s="547"/>
      <c r="L598" s="547"/>
      <c r="M598" s="545"/>
      <c r="N598" s="63"/>
      <c r="O598" s="551">
        <v>0.25630000000000003</v>
      </c>
      <c r="P598" s="621"/>
      <c r="Q598" s="531">
        <f t="shared" si="102"/>
        <v>0.39765200000000001</v>
      </c>
      <c r="R598" s="622"/>
      <c r="S598" s="531">
        <f t="shared" si="103"/>
        <v>1.4023479999999999</v>
      </c>
      <c r="T598" s="622"/>
      <c r="U598" s="531">
        <f t="shared" si="104"/>
        <v>28.477777777777781</v>
      </c>
      <c r="V598" s="621"/>
      <c r="W598" s="532">
        <v>1.0102483247930627</v>
      </c>
      <c r="X598" s="61"/>
      <c r="Y598" s="61"/>
    </row>
    <row r="599" spans="1:25" s="12" customFormat="1" ht="14.25" customHeight="1">
      <c r="A599" s="60"/>
      <c r="B599" s="60"/>
      <c r="C599" s="511" t="s">
        <v>229</v>
      </c>
      <c r="D599" s="511"/>
      <c r="E599" s="511"/>
      <c r="F599" s="511"/>
      <c r="G599" s="63"/>
      <c r="H599" s="546">
        <v>4.3</v>
      </c>
      <c r="I599" s="547"/>
      <c r="J599" s="520"/>
      <c r="K599" s="547"/>
      <c r="L599" s="547"/>
      <c r="M599" s="545"/>
      <c r="N599" s="63"/>
      <c r="O599" s="551">
        <v>0.26519999999999999</v>
      </c>
      <c r="P599" s="621"/>
      <c r="Q599" s="531">
        <f t="shared" si="102"/>
        <v>3.780208</v>
      </c>
      <c r="R599" s="622"/>
      <c r="S599" s="531">
        <f t="shared" si="103"/>
        <v>4.8197919999999996</v>
      </c>
      <c r="T599" s="622"/>
      <c r="U599" s="531">
        <f t="shared" si="104"/>
        <v>6.1674418604651162</v>
      </c>
      <c r="V599" s="621"/>
      <c r="W599" s="532">
        <v>0.94612914734213338</v>
      </c>
      <c r="X599" s="61"/>
      <c r="Y599" s="61"/>
    </row>
    <row r="600" spans="1:25" s="12" customFormat="1" ht="14.25" customHeight="1">
      <c r="A600" s="60"/>
      <c r="B600" s="60"/>
      <c r="C600" s="511" t="s">
        <v>230</v>
      </c>
      <c r="D600" s="511"/>
      <c r="E600" s="511"/>
      <c r="F600" s="511"/>
      <c r="G600" s="63"/>
      <c r="H600" s="546">
        <v>2.2999999999999998</v>
      </c>
      <c r="I600" s="547"/>
      <c r="J600" s="520"/>
      <c r="K600" s="547"/>
      <c r="L600" s="547"/>
      <c r="M600" s="545"/>
      <c r="N600" s="63"/>
      <c r="O600" s="551">
        <v>0.17099999999999999</v>
      </c>
      <c r="P600" s="621"/>
      <c r="Q600" s="531">
        <f t="shared" si="102"/>
        <v>1.9648399999999999</v>
      </c>
      <c r="R600" s="622"/>
      <c r="S600" s="531">
        <f t="shared" si="103"/>
        <v>2.6351599999999999</v>
      </c>
      <c r="T600" s="622"/>
      <c r="U600" s="531">
        <f t="shared" si="104"/>
        <v>7.4347826086956514</v>
      </c>
      <c r="V600" s="621"/>
      <c r="W600" s="532">
        <v>0.9913043478260869</v>
      </c>
      <c r="X600" s="61"/>
      <c r="Y600" s="61"/>
    </row>
    <row r="601" spans="1:25" s="12" customFormat="1" ht="14.25" customHeight="1">
      <c r="A601" s="60"/>
      <c r="B601" s="60"/>
      <c r="C601" s="518" t="s">
        <v>233</v>
      </c>
      <c r="D601" s="518"/>
      <c r="E601" s="518"/>
      <c r="F601" s="518"/>
      <c r="G601" s="63"/>
      <c r="H601" s="550"/>
      <c r="I601" s="550"/>
      <c r="J601" s="550"/>
      <c r="K601" s="550"/>
      <c r="L601" s="550"/>
      <c r="M601" s="545"/>
      <c r="N601" s="63"/>
      <c r="O601" s="560"/>
      <c r="P601" s="621"/>
      <c r="Q601" s="553"/>
      <c r="R601" s="621"/>
      <c r="S601" s="554"/>
      <c r="T601" s="621"/>
      <c r="U601" s="555"/>
      <c r="V601" s="621"/>
      <c r="W601" s="556"/>
      <c r="X601" s="61"/>
      <c r="Y601" s="61"/>
    </row>
    <row r="602" spans="1:25" s="12" customFormat="1" ht="14.25" customHeight="1">
      <c r="A602" s="60"/>
      <c r="B602" s="60"/>
      <c r="C602" s="511" t="s">
        <v>218</v>
      </c>
      <c r="D602" s="511"/>
      <c r="E602" s="511"/>
      <c r="F602" s="511"/>
      <c r="G602" s="63"/>
      <c r="H602" s="520">
        <v>100</v>
      </c>
      <c r="I602" s="547"/>
      <c r="J602" s="520"/>
      <c r="K602" s="547"/>
      <c r="L602" s="547"/>
      <c r="M602" s="550"/>
      <c r="N602" s="63"/>
      <c r="O602" s="560"/>
      <c r="P602" s="621"/>
      <c r="Q602" s="553"/>
      <c r="R602" s="621"/>
      <c r="S602" s="554"/>
      <c r="T602" s="621"/>
      <c r="U602" s="555"/>
      <c r="V602" s="621"/>
      <c r="W602" s="556"/>
      <c r="X602" s="61"/>
      <c r="Y602" s="61"/>
    </row>
    <row r="603" spans="1:25" s="12" customFormat="1" ht="14.25" customHeight="1">
      <c r="A603" s="60"/>
      <c r="B603" s="60"/>
      <c r="C603" s="511" t="s">
        <v>219</v>
      </c>
      <c r="D603" s="511"/>
      <c r="E603" s="511"/>
      <c r="F603" s="511"/>
      <c r="G603" s="63"/>
      <c r="H603" s="546">
        <v>23.3</v>
      </c>
      <c r="I603" s="547"/>
      <c r="J603" s="520"/>
      <c r="K603" s="547"/>
      <c r="L603" s="547"/>
      <c r="M603" s="545"/>
      <c r="N603" s="63"/>
      <c r="O603" s="551">
        <v>0.48469999999999996</v>
      </c>
      <c r="P603" s="621"/>
      <c r="Q603" s="531">
        <f t="shared" ref="Q603:Q614" si="105">H603-1.96*O603</f>
        <v>22.349988</v>
      </c>
      <c r="R603" s="622"/>
      <c r="S603" s="531">
        <f t="shared" ref="S603:S614" si="106">H603+1.96*O603</f>
        <v>24.250012000000002</v>
      </c>
      <c r="T603" s="622"/>
      <c r="U603" s="531">
        <f t="shared" ref="U603:U614" si="107">O603/H603*100</f>
        <v>2.0802575107296133</v>
      </c>
      <c r="V603" s="621"/>
      <c r="W603" s="532">
        <v>1.0802317806997994</v>
      </c>
      <c r="X603" s="61"/>
      <c r="Y603" s="61"/>
    </row>
    <row r="604" spans="1:25" s="12" customFormat="1" ht="14.25" customHeight="1">
      <c r="A604" s="60"/>
      <c r="B604" s="60"/>
      <c r="C604" s="511" t="s">
        <v>220</v>
      </c>
      <c r="D604" s="511"/>
      <c r="E604" s="511"/>
      <c r="F604" s="511"/>
      <c r="G604" s="63"/>
      <c r="H604" s="546">
        <v>5.3</v>
      </c>
      <c r="I604" s="547"/>
      <c r="J604" s="520"/>
      <c r="K604" s="547"/>
      <c r="L604" s="547"/>
      <c r="M604" s="545"/>
      <c r="N604" s="63"/>
      <c r="O604" s="551">
        <v>0.23130000000000001</v>
      </c>
      <c r="P604" s="621"/>
      <c r="Q604" s="531">
        <f t="shared" si="105"/>
        <v>4.8466519999999997</v>
      </c>
      <c r="R604" s="622"/>
      <c r="S604" s="531">
        <f t="shared" si="106"/>
        <v>5.7533479999999999</v>
      </c>
      <c r="T604" s="622"/>
      <c r="U604" s="531">
        <f t="shared" si="107"/>
        <v>4.3641509433962264</v>
      </c>
      <c r="V604" s="621"/>
      <c r="W604" s="532">
        <v>1.021643109540636</v>
      </c>
      <c r="X604" s="61"/>
      <c r="Y604" s="61"/>
    </row>
    <row r="605" spans="1:25" s="12" customFormat="1" ht="14.25" customHeight="1">
      <c r="A605" s="60"/>
      <c r="B605" s="60"/>
      <c r="C605" s="511" t="s">
        <v>221</v>
      </c>
      <c r="D605" s="511"/>
      <c r="E605" s="511"/>
      <c r="F605" s="511"/>
      <c r="G605" s="63"/>
      <c r="H605" s="546">
        <v>4.3</v>
      </c>
      <c r="I605" s="547"/>
      <c r="J605" s="520"/>
      <c r="K605" s="547"/>
      <c r="L605" s="547"/>
      <c r="M605" s="545"/>
      <c r="N605" s="63"/>
      <c r="O605" s="551">
        <v>0.18240000000000001</v>
      </c>
      <c r="P605" s="621"/>
      <c r="Q605" s="531">
        <f t="shared" si="105"/>
        <v>3.9424959999999998</v>
      </c>
      <c r="R605" s="622"/>
      <c r="S605" s="531">
        <f t="shared" si="106"/>
        <v>4.6575039999999994</v>
      </c>
      <c r="T605" s="622"/>
      <c r="U605" s="531">
        <f t="shared" si="107"/>
        <v>4.2418604651162797</v>
      </c>
      <c r="V605" s="621"/>
      <c r="W605" s="532">
        <v>0.91382765531062127</v>
      </c>
      <c r="X605" s="61"/>
      <c r="Y605" s="61"/>
    </row>
    <row r="606" spans="1:25" s="12" customFormat="1" ht="14.25" customHeight="1">
      <c r="A606" s="60"/>
      <c r="B606" s="60"/>
      <c r="C606" s="511" t="s">
        <v>222</v>
      </c>
      <c r="D606" s="511"/>
      <c r="E606" s="511"/>
      <c r="F606" s="511"/>
      <c r="G606" s="63"/>
      <c r="H606" s="546">
        <v>30.8</v>
      </c>
      <c r="I606" s="547"/>
      <c r="J606" s="520"/>
      <c r="K606" s="547"/>
      <c r="L606" s="547"/>
      <c r="M606" s="545"/>
      <c r="N606" s="63"/>
      <c r="O606" s="551">
        <v>0.59389999999999998</v>
      </c>
      <c r="P606" s="621"/>
      <c r="Q606" s="531">
        <f t="shared" si="105"/>
        <v>29.635956</v>
      </c>
      <c r="R606" s="622"/>
      <c r="S606" s="531">
        <f t="shared" si="106"/>
        <v>31.964044000000001</v>
      </c>
      <c r="T606" s="622"/>
      <c r="U606" s="531">
        <f t="shared" si="107"/>
        <v>1.9282467532467533</v>
      </c>
      <c r="V606" s="621"/>
      <c r="W606" s="532">
        <v>1.255868048213153</v>
      </c>
      <c r="X606" s="61"/>
      <c r="Y606" s="61"/>
    </row>
    <row r="607" spans="1:25" s="12" customFormat="1" ht="14.25" customHeight="1">
      <c r="A607" s="60"/>
      <c r="B607" s="60"/>
      <c r="C607" s="511" t="s">
        <v>223</v>
      </c>
      <c r="D607" s="511"/>
      <c r="E607" s="511"/>
      <c r="F607" s="511"/>
      <c r="G607" s="63"/>
      <c r="H607" s="546">
        <v>5.7</v>
      </c>
      <c r="I607" s="547"/>
      <c r="J607" s="520"/>
      <c r="K607" s="547"/>
      <c r="L607" s="547"/>
      <c r="M607" s="545"/>
      <c r="N607" s="63"/>
      <c r="O607" s="551">
        <v>0.27779999999999999</v>
      </c>
      <c r="P607" s="621"/>
      <c r="Q607" s="531">
        <f t="shared" si="105"/>
        <v>5.1555119999999999</v>
      </c>
      <c r="R607" s="622"/>
      <c r="S607" s="531">
        <f t="shared" si="106"/>
        <v>6.2444880000000005</v>
      </c>
      <c r="T607" s="622"/>
      <c r="U607" s="531">
        <f t="shared" si="107"/>
        <v>4.8736842105263154</v>
      </c>
      <c r="V607" s="621"/>
      <c r="W607" s="532">
        <v>0.9682816312303939</v>
      </c>
      <c r="X607" s="61"/>
      <c r="Y607" s="61"/>
    </row>
    <row r="608" spans="1:25" s="12" customFormat="1" ht="14.25" customHeight="1">
      <c r="A608" s="60"/>
      <c r="B608" s="60"/>
      <c r="C608" s="511" t="s">
        <v>224</v>
      </c>
      <c r="D608" s="511"/>
      <c r="E608" s="511"/>
      <c r="F608" s="511"/>
      <c r="G608" s="63"/>
      <c r="H608" s="546">
        <v>1.7</v>
      </c>
      <c r="I608" s="547"/>
      <c r="J608" s="520"/>
      <c r="K608" s="547"/>
      <c r="L608" s="547"/>
      <c r="M608" s="545"/>
      <c r="N608" s="63"/>
      <c r="O608" s="551">
        <v>0.1023</v>
      </c>
      <c r="P608" s="621"/>
      <c r="Q608" s="531">
        <f t="shared" si="105"/>
        <v>1.499492</v>
      </c>
      <c r="R608" s="622"/>
      <c r="S608" s="531">
        <f t="shared" si="106"/>
        <v>1.9005079999999999</v>
      </c>
      <c r="T608" s="622"/>
      <c r="U608" s="531">
        <f t="shared" si="107"/>
        <v>6.0176470588235293</v>
      </c>
      <c r="V608" s="621"/>
      <c r="W608" s="532">
        <v>0.94285714285714284</v>
      </c>
      <c r="X608" s="61"/>
      <c r="Y608" s="61"/>
    </row>
    <row r="609" spans="1:25" s="12" customFormat="1" ht="14.25" customHeight="1">
      <c r="A609" s="60"/>
      <c r="B609" s="60"/>
      <c r="C609" s="511" t="s">
        <v>225</v>
      </c>
      <c r="D609" s="511"/>
      <c r="E609" s="511"/>
      <c r="F609" s="511"/>
      <c r="G609" s="63"/>
      <c r="H609" s="546">
        <v>14</v>
      </c>
      <c r="I609" s="547"/>
      <c r="J609" s="520"/>
      <c r="K609" s="547"/>
      <c r="L609" s="547"/>
      <c r="M609" s="545"/>
      <c r="N609" s="63"/>
      <c r="O609" s="551">
        <v>0.74170000000000003</v>
      </c>
      <c r="P609" s="621"/>
      <c r="Q609" s="531">
        <f t="shared" si="105"/>
        <v>12.546268</v>
      </c>
      <c r="R609" s="622"/>
      <c r="S609" s="531">
        <f t="shared" si="106"/>
        <v>15.453732</v>
      </c>
      <c r="T609" s="622"/>
      <c r="U609" s="531">
        <f t="shared" si="107"/>
        <v>5.2978571428571435</v>
      </c>
      <c r="V609" s="621"/>
      <c r="W609" s="532">
        <v>1.0752391997680488</v>
      </c>
      <c r="X609" s="61"/>
      <c r="Y609" s="61"/>
    </row>
    <row r="610" spans="1:25" s="12" customFormat="1" ht="14.25" customHeight="1">
      <c r="A610" s="60"/>
      <c r="B610" s="60"/>
      <c r="C610" s="511" t="s">
        <v>226</v>
      </c>
      <c r="D610" s="511"/>
      <c r="E610" s="511"/>
      <c r="F610" s="511"/>
      <c r="G610" s="63"/>
      <c r="H610" s="546">
        <v>3.7</v>
      </c>
      <c r="I610" s="547"/>
      <c r="J610" s="520"/>
      <c r="K610" s="547"/>
      <c r="L610" s="547"/>
      <c r="M610" s="545"/>
      <c r="N610" s="63"/>
      <c r="O610" s="551">
        <v>0.1673</v>
      </c>
      <c r="P610" s="621"/>
      <c r="Q610" s="531">
        <f t="shared" si="105"/>
        <v>3.3720920000000003</v>
      </c>
      <c r="R610" s="622"/>
      <c r="S610" s="531">
        <f t="shared" si="106"/>
        <v>4.027908</v>
      </c>
      <c r="T610" s="622"/>
      <c r="U610" s="531">
        <f t="shared" si="107"/>
        <v>4.5216216216216214</v>
      </c>
      <c r="V610" s="621"/>
      <c r="W610" s="532">
        <v>0.994058229352347</v>
      </c>
      <c r="X610" s="61"/>
      <c r="Y610" s="61"/>
    </row>
    <row r="611" spans="1:25" s="12" customFormat="1" ht="14.25" customHeight="1">
      <c r="A611" s="60"/>
      <c r="B611" s="60"/>
      <c r="C611" s="511" t="s">
        <v>227</v>
      </c>
      <c r="D611" s="511"/>
      <c r="E611" s="511"/>
      <c r="F611" s="511"/>
      <c r="G611" s="63"/>
      <c r="H611" s="546">
        <v>2.6</v>
      </c>
      <c r="I611" s="547"/>
      <c r="J611" s="520"/>
      <c r="K611" s="547"/>
      <c r="L611" s="547"/>
      <c r="M611" s="545"/>
      <c r="N611" s="63"/>
      <c r="O611" s="551">
        <v>0.2329</v>
      </c>
      <c r="P611" s="621"/>
      <c r="Q611" s="531">
        <f t="shared" si="105"/>
        <v>2.143516</v>
      </c>
      <c r="R611" s="622"/>
      <c r="S611" s="531">
        <f t="shared" si="106"/>
        <v>3.0564840000000002</v>
      </c>
      <c r="T611" s="622"/>
      <c r="U611" s="531">
        <f t="shared" si="107"/>
        <v>8.957692307692307</v>
      </c>
      <c r="V611" s="621"/>
      <c r="W611" s="532">
        <v>0.99064227988090181</v>
      </c>
      <c r="X611" s="61"/>
      <c r="Y611" s="61"/>
    </row>
    <row r="612" spans="1:25" s="12" customFormat="1" ht="14.25" customHeight="1">
      <c r="A612" s="60"/>
      <c r="B612" s="60"/>
      <c r="C612" s="511" t="s">
        <v>228</v>
      </c>
      <c r="D612" s="511"/>
      <c r="E612" s="511"/>
      <c r="F612" s="511"/>
      <c r="G612" s="63"/>
      <c r="H612" s="546">
        <v>0.8</v>
      </c>
      <c r="I612" s="547"/>
      <c r="J612" s="520"/>
      <c r="K612" s="547"/>
      <c r="L612" s="547"/>
      <c r="M612" s="545"/>
      <c r="N612" s="63"/>
      <c r="O612" s="551">
        <v>0.10640000000000001</v>
      </c>
      <c r="P612" s="621"/>
      <c r="Q612" s="531">
        <f t="shared" si="105"/>
        <v>0.59145599999999998</v>
      </c>
      <c r="R612" s="622"/>
      <c r="S612" s="531">
        <f t="shared" si="106"/>
        <v>1.0085440000000001</v>
      </c>
      <c r="T612" s="622"/>
      <c r="U612" s="531">
        <f t="shared" si="107"/>
        <v>13.3</v>
      </c>
      <c r="V612" s="621"/>
      <c r="W612" s="532">
        <v>1.0290135396518376</v>
      </c>
      <c r="X612" s="61"/>
      <c r="Y612" s="61"/>
    </row>
    <row r="613" spans="1:25" s="12" customFormat="1" ht="14.25" customHeight="1">
      <c r="A613" s="60"/>
      <c r="B613" s="60"/>
      <c r="C613" s="511" t="s">
        <v>229</v>
      </c>
      <c r="D613" s="511"/>
      <c r="E613" s="511"/>
      <c r="F613" s="511"/>
      <c r="G613" s="63"/>
      <c r="H613" s="546">
        <v>4.7</v>
      </c>
      <c r="I613" s="547"/>
      <c r="J613" s="520"/>
      <c r="K613" s="547"/>
      <c r="L613" s="547"/>
      <c r="M613" s="545"/>
      <c r="N613" s="63"/>
      <c r="O613" s="551">
        <v>0.18790000000000001</v>
      </c>
      <c r="P613" s="621"/>
      <c r="Q613" s="531">
        <f t="shared" si="105"/>
        <v>4.3317160000000001</v>
      </c>
      <c r="R613" s="622"/>
      <c r="S613" s="531">
        <f t="shared" si="106"/>
        <v>5.0682840000000002</v>
      </c>
      <c r="T613" s="622"/>
      <c r="U613" s="531">
        <f t="shared" si="107"/>
        <v>3.9978723404255319</v>
      </c>
      <c r="V613" s="621"/>
      <c r="W613" s="532">
        <v>1.0010655301012255</v>
      </c>
      <c r="X613" s="61"/>
      <c r="Y613" s="61"/>
    </row>
    <row r="614" spans="1:25" s="12" customFormat="1" ht="14.25" customHeight="1">
      <c r="A614" s="60"/>
      <c r="B614" s="60"/>
      <c r="C614" s="511" t="s">
        <v>230</v>
      </c>
      <c r="D614" s="511"/>
      <c r="E614" s="511"/>
      <c r="F614" s="511"/>
      <c r="G614" s="63"/>
      <c r="H614" s="546">
        <v>3</v>
      </c>
      <c r="I614" s="547"/>
      <c r="J614" s="520"/>
      <c r="K614" s="547"/>
      <c r="L614" s="547"/>
      <c r="M614" s="545"/>
      <c r="N614" s="63"/>
      <c r="O614" s="551">
        <v>0.19539999999999999</v>
      </c>
      <c r="P614" s="621"/>
      <c r="Q614" s="531">
        <f t="shared" si="105"/>
        <v>2.617016</v>
      </c>
      <c r="R614" s="622"/>
      <c r="S614" s="531">
        <f t="shared" si="106"/>
        <v>3.382984</v>
      </c>
      <c r="T614" s="622"/>
      <c r="U614" s="531">
        <f t="shared" si="107"/>
        <v>6.5133333333333336</v>
      </c>
      <c r="V614" s="621"/>
      <c r="W614" s="532">
        <v>0.93672099712368162</v>
      </c>
      <c r="X614" s="61"/>
      <c r="Y614" s="61"/>
    </row>
    <row r="615" spans="1:25" s="12" customFormat="1" ht="14.25" customHeight="1">
      <c r="A615" s="60"/>
      <c r="B615" s="60"/>
      <c r="C615" s="518" t="s">
        <v>236</v>
      </c>
      <c r="D615" s="518"/>
      <c r="E615" s="518"/>
      <c r="F615" s="518"/>
      <c r="G615" s="63"/>
      <c r="H615" s="520"/>
      <c r="I615" s="557"/>
      <c r="J615" s="557"/>
      <c r="K615" s="557"/>
      <c r="L615" s="557"/>
      <c r="M615" s="558"/>
      <c r="N615" s="63"/>
      <c r="O615" s="560"/>
      <c r="P615" s="621"/>
      <c r="Q615" s="553"/>
      <c r="R615" s="621"/>
      <c r="S615" s="554"/>
      <c r="T615" s="621"/>
      <c r="U615" s="555"/>
      <c r="V615" s="621"/>
      <c r="W615" s="556"/>
      <c r="X615" s="61"/>
      <c r="Y615" s="61"/>
    </row>
    <row r="616" spans="1:25" s="12" customFormat="1" ht="14.25" customHeight="1">
      <c r="A616" s="60"/>
      <c r="B616" s="60"/>
      <c r="C616" s="511" t="s">
        <v>218</v>
      </c>
      <c r="D616" s="511"/>
      <c r="E616" s="511"/>
      <c r="F616" s="511"/>
      <c r="G616" s="63"/>
      <c r="H616" s="546">
        <v>100</v>
      </c>
      <c r="I616" s="547"/>
      <c r="J616" s="520"/>
      <c r="K616" s="547"/>
      <c r="L616" s="547"/>
      <c r="M616" s="550"/>
      <c r="N616" s="63"/>
      <c r="O616" s="560"/>
      <c r="P616" s="621"/>
      <c r="Q616" s="553"/>
      <c r="R616" s="621"/>
      <c r="S616" s="554"/>
      <c r="T616" s="621"/>
      <c r="U616" s="555"/>
      <c r="V616" s="621"/>
      <c r="W616" s="556"/>
      <c r="X616" s="61"/>
      <c r="Y616" s="61"/>
    </row>
    <row r="617" spans="1:25" s="12" customFormat="1" ht="14.25" customHeight="1">
      <c r="A617" s="60"/>
      <c r="B617" s="60"/>
      <c r="C617" s="511" t="s">
        <v>219</v>
      </c>
      <c r="D617" s="511"/>
      <c r="E617" s="511"/>
      <c r="F617" s="511"/>
      <c r="G617" s="63"/>
      <c r="H617" s="546">
        <v>21.8</v>
      </c>
      <c r="I617" s="547"/>
      <c r="J617" s="520"/>
      <c r="K617" s="547"/>
      <c r="L617" s="547"/>
      <c r="M617" s="545"/>
      <c r="N617" s="63"/>
      <c r="O617" s="551">
        <v>0.49909999999999999</v>
      </c>
      <c r="P617" s="621"/>
      <c r="Q617" s="531">
        <f t="shared" ref="Q617:Q628" si="108">H617-1.96*O617</f>
        <v>20.821764000000002</v>
      </c>
      <c r="R617" s="622"/>
      <c r="S617" s="531">
        <f t="shared" ref="S617:S628" si="109">H617+1.96*O617</f>
        <v>22.778236</v>
      </c>
      <c r="T617" s="622"/>
      <c r="U617" s="531">
        <f t="shared" ref="U617:U628" si="110">O617/H617*100</f>
        <v>2.2894495412844034</v>
      </c>
      <c r="V617" s="621"/>
      <c r="W617" s="532">
        <v>1.1963087248322146</v>
      </c>
      <c r="X617" s="61"/>
      <c r="Y617" s="61"/>
    </row>
    <row r="618" spans="1:25" s="12" customFormat="1" ht="14.25" customHeight="1">
      <c r="A618" s="60"/>
      <c r="B618" s="60"/>
      <c r="C618" s="511" t="s">
        <v>220</v>
      </c>
      <c r="D618" s="511"/>
      <c r="E618" s="511"/>
      <c r="F618" s="511"/>
      <c r="G618" s="63"/>
      <c r="H618" s="546">
        <v>5.7</v>
      </c>
      <c r="I618" s="547"/>
      <c r="J618" s="520"/>
      <c r="K618" s="547"/>
      <c r="L618" s="547"/>
      <c r="M618" s="545"/>
      <c r="N618" s="63"/>
      <c r="O618" s="551">
        <v>0.23419999999999999</v>
      </c>
      <c r="P618" s="621"/>
      <c r="Q618" s="531">
        <f t="shared" si="108"/>
        <v>5.2409680000000005</v>
      </c>
      <c r="R618" s="622"/>
      <c r="S618" s="531">
        <f t="shared" si="109"/>
        <v>6.1590319999999998</v>
      </c>
      <c r="T618" s="622"/>
      <c r="U618" s="531">
        <f t="shared" si="110"/>
        <v>4.1087719298245613</v>
      </c>
      <c r="V618" s="621"/>
      <c r="W618" s="532">
        <v>0.93867735470941882</v>
      </c>
      <c r="X618" s="61"/>
      <c r="Y618" s="61"/>
    </row>
    <row r="619" spans="1:25" s="12" customFormat="1" ht="14.25" customHeight="1">
      <c r="A619" s="60"/>
      <c r="B619" s="60"/>
      <c r="C619" s="511" t="s">
        <v>221</v>
      </c>
      <c r="D619" s="511"/>
      <c r="E619" s="511"/>
      <c r="F619" s="511"/>
      <c r="G619" s="63"/>
      <c r="H619" s="546">
        <v>4.9000000000000004</v>
      </c>
      <c r="I619" s="547"/>
      <c r="J619" s="520"/>
      <c r="K619" s="547"/>
      <c r="L619" s="547"/>
      <c r="M619" s="545"/>
      <c r="N619" s="63"/>
      <c r="O619" s="551">
        <v>0.2359</v>
      </c>
      <c r="P619" s="621"/>
      <c r="Q619" s="531">
        <f t="shared" si="108"/>
        <v>4.4376360000000004</v>
      </c>
      <c r="R619" s="622"/>
      <c r="S619" s="531">
        <f t="shared" si="109"/>
        <v>5.3623640000000004</v>
      </c>
      <c r="T619" s="622"/>
      <c r="U619" s="531">
        <f t="shared" si="110"/>
        <v>4.8142857142857141</v>
      </c>
      <c r="V619" s="621"/>
      <c r="W619" s="532">
        <v>1.1423728813559322</v>
      </c>
      <c r="X619" s="61"/>
      <c r="Y619" s="61"/>
    </row>
    <row r="620" spans="1:25" s="12" customFormat="1" ht="14.25" customHeight="1">
      <c r="A620" s="60"/>
      <c r="B620" s="60"/>
      <c r="C620" s="511" t="s">
        <v>222</v>
      </c>
      <c r="D620" s="511"/>
      <c r="E620" s="511"/>
      <c r="F620" s="511"/>
      <c r="G620" s="63"/>
      <c r="H620" s="546">
        <v>27.8</v>
      </c>
      <c r="I620" s="547"/>
      <c r="J620" s="520"/>
      <c r="K620" s="547"/>
      <c r="L620" s="547"/>
      <c r="M620" s="545"/>
      <c r="N620" s="63"/>
      <c r="O620" s="551">
        <v>0.56499999999999995</v>
      </c>
      <c r="P620" s="621"/>
      <c r="Q620" s="531">
        <f t="shared" si="108"/>
        <v>26.692600000000002</v>
      </c>
      <c r="R620" s="622"/>
      <c r="S620" s="531">
        <f t="shared" si="109"/>
        <v>28.907399999999999</v>
      </c>
      <c r="T620" s="622"/>
      <c r="U620" s="531">
        <f t="shared" si="110"/>
        <v>2.0323741007194243</v>
      </c>
      <c r="V620" s="621"/>
      <c r="W620" s="532">
        <v>1.1983032873807</v>
      </c>
      <c r="X620" s="61"/>
      <c r="Y620" s="61"/>
    </row>
    <row r="621" spans="1:25" s="12" customFormat="1" ht="14.25" customHeight="1">
      <c r="A621" s="60"/>
      <c r="B621" s="60"/>
      <c r="C621" s="511" t="s">
        <v>223</v>
      </c>
      <c r="D621" s="511"/>
      <c r="E621" s="511"/>
      <c r="F621" s="511"/>
      <c r="G621" s="63"/>
      <c r="H621" s="546">
        <v>6.4</v>
      </c>
      <c r="I621" s="547"/>
      <c r="J621" s="520"/>
      <c r="K621" s="547"/>
      <c r="L621" s="547"/>
      <c r="M621" s="545"/>
      <c r="N621" s="63"/>
      <c r="O621" s="551">
        <v>0.31409999999999999</v>
      </c>
      <c r="P621" s="621"/>
      <c r="Q621" s="531">
        <f t="shared" si="108"/>
        <v>5.7843640000000001</v>
      </c>
      <c r="R621" s="622"/>
      <c r="S621" s="531">
        <f t="shared" si="109"/>
        <v>7.0156360000000006</v>
      </c>
      <c r="T621" s="622"/>
      <c r="U621" s="531">
        <f t="shared" si="110"/>
        <v>4.9078124999999995</v>
      </c>
      <c r="V621" s="621"/>
      <c r="W621" s="532">
        <v>1.0827300930713548</v>
      </c>
      <c r="X621" s="61"/>
      <c r="Y621" s="61"/>
    </row>
    <row r="622" spans="1:25" s="12" customFormat="1" ht="14.25" customHeight="1">
      <c r="A622" s="60"/>
      <c r="B622" s="60"/>
      <c r="C622" s="511" t="s">
        <v>224</v>
      </c>
      <c r="D622" s="511"/>
      <c r="E622" s="511"/>
      <c r="F622" s="511"/>
      <c r="G622" s="63"/>
      <c r="H622" s="546">
        <v>1.9</v>
      </c>
      <c r="I622" s="547"/>
      <c r="J622" s="520"/>
      <c r="K622" s="547"/>
      <c r="L622" s="547"/>
      <c r="M622" s="545"/>
      <c r="N622" s="63"/>
      <c r="O622" s="551">
        <v>0.14679999999999999</v>
      </c>
      <c r="P622" s="621"/>
      <c r="Q622" s="531">
        <f t="shared" si="108"/>
        <v>1.6122719999999999</v>
      </c>
      <c r="R622" s="622"/>
      <c r="S622" s="531">
        <f t="shared" si="109"/>
        <v>2.1877279999999999</v>
      </c>
      <c r="T622" s="622"/>
      <c r="U622" s="531">
        <f t="shared" si="110"/>
        <v>7.7263157894736842</v>
      </c>
      <c r="V622" s="621"/>
      <c r="W622" s="532">
        <v>1.0159169550173008</v>
      </c>
      <c r="X622" s="61"/>
      <c r="Y622" s="61"/>
    </row>
    <row r="623" spans="1:25" s="12" customFormat="1" ht="14.25" customHeight="1">
      <c r="A623" s="60"/>
      <c r="B623" s="60"/>
      <c r="C623" s="511" t="s">
        <v>225</v>
      </c>
      <c r="D623" s="511"/>
      <c r="E623" s="511"/>
      <c r="F623" s="511"/>
      <c r="G623" s="63"/>
      <c r="H623" s="546">
        <v>14.3</v>
      </c>
      <c r="I623" s="547"/>
      <c r="J623" s="520"/>
      <c r="K623" s="547"/>
      <c r="L623" s="547"/>
      <c r="M623" s="545"/>
      <c r="N623" s="63"/>
      <c r="O623" s="551">
        <v>0.71740000000000004</v>
      </c>
      <c r="P623" s="621"/>
      <c r="Q623" s="531">
        <f t="shared" si="108"/>
        <v>12.893896000000002</v>
      </c>
      <c r="R623" s="622"/>
      <c r="S623" s="531">
        <f t="shared" si="109"/>
        <v>15.706104</v>
      </c>
      <c r="T623" s="622"/>
      <c r="U623" s="531">
        <f t="shared" si="110"/>
        <v>5.0167832167832165</v>
      </c>
      <c r="V623" s="621"/>
      <c r="W623" s="532">
        <v>1.0781484821160203</v>
      </c>
      <c r="X623" s="61"/>
      <c r="Y623" s="61"/>
    </row>
    <row r="624" spans="1:25" s="12" customFormat="1" ht="14.25" customHeight="1">
      <c r="A624" s="60"/>
      <c r="B624" s="60"/>
      <c r="C624" s="511" t="s">
        <v>226</v>
      </c>
      <c r="D624" s="511"/>
      <c r="E624" s="511"/>
      <c r="F624" s="511"/>
      <c r="G624" s="63"/>
      <c r="H624" s="546">
        <v>4</v>
      </c>
      <c r="I624" s="547"/>
      <c r="J624" s="520"/>
      <c r="K624" s="547"/>
      <c r="L624" s="547"/>
      <c r="M624" s="545"/>
      <c r="N624" s="63"/>
      <c r="O624" s="551">
        <v>0.1482</v>
      </c>
      <c r="P624" s="621"/>
      <c r="Q624" s="531">
        <f t="shared" si="108"/>
        <v>3.7095280000000002</v>
      </c>
      <c r="R624" s="622"/>
      <c r="S624" s="531">
        <f t="shared" si="109"/>
        <v>4.2904720000000003</v>
      </c>
      <c r="T624" s="622"/>
      <c r="U624" s="531">
        <f t="shared" si="110"/>
        <v>3.7050000000000001</v>
      </c>
      <c r="V624" s="621"/>
      <c r="W624" s="532">
        <v>0.9782178217821782</v>
      </c>
      <c r="X624" s="61"/>
      <c r="Y624" s="61"/>
    </row>
    <row r="625" spans="1:25" s="12" customFormat="1" ht="14.25" customHeight="1">
      <c r="A625" s="60"/>
      <c r="B625" s="60"/>
      <c r="C625" s="511" t="s">
        <v>227</v>
      </c>
      <c r="D625" s="511"/>
      <c r="E625" s="511"/>
      <c r="F625" s="511"/>
      <c r="G625" s="63"/>
      <c r="H625" s="546">
        <v>2.6</v>
      </c>
      <c r="I625" s="547"/>
      <c r="J625" s="520"/>
      <c r="K625" s="547"/>
      <c r="L625" s="547"/>
      <c r="M625" s="545"/>
      <c r="N625" s="63"/>
      <c r="O625" s="551">
        <v>0.18279999999999999</v>
      </c>
      <c r="P625" s="621"/>
      <c r="Q625" s="531">
        <f t="shared" si="108"/>
        <v>2.2417120000000001</v>
      </c>
      <c r="R625" s="622"/>
      <c r="S625" s="531">
        <f t="shared" si="109"/>
        <v>2.958288</v>
      </c>
      <c r="T625" s="622"/>
      <c r="U625" s="531">
        <f t="shared" si="110"/>
        <v>7.0307692307692307</v>
      </c>
      <c r="V625" s="621"/>
      <c r="W625" s="532">
        <v>0.99239956568946786</v>
      </c>
      <c r="X625" s="61"/>
      <c r="Y625" s="61"/>
    </row>
    <row r="626" spans="1:25" s="12" customFormat="1" ht="14.25" customHeight="1">
      <c r="A626" s="60"/>
      <c r="B626" s="60"/>
      <c r="C626" s="511" t="s">
        <v>228</v>
      </c>
      <c r="D626" s="511"/>
      <c r="E626" s="511"/>
      <c r="F626" s="511"/>
      <c r="G626" s="63"/>
      <c r="H626" s="546">
        <v>1.1000000000000001</v>
      </c>
      <c r="I626" s="547"/>
      <c r="J626" s="520"/>
      <c r="K626" s="547"/>
      <c r="L626" s="547"/>
      <c r="M626" s="545"/>
      <c r="N626" s="63"/>
      <c r="O626" s="551">
        <v>0.15140000000000001</v>
      </c>
      <c r="P626" s="621"/>
      <c r="Q626" s="531">
        <f t="shared" si="108"/>
        <v>0.80325600000000008</v>
      </c>
      <c r="R626" s="622"/>
      <c r="S626" s="531">
        <f t="shared" si="109"/>
        <v>1.396744</v>
      </c>
      <c r="T626" s="622"/>
      <c r="U626" s="531">
        <f t="shared" si="110"/>
        <v>13.763636363636364</v>
      </c>
      <c r="V626" s="621"/>
      <c r="W626" s="532">
        <v>0.99278688524590153</v>
      </c>
      <c r="X626" s="61"/>
      <c r="Y626" s="61"/>
    </row>
    <row r="627" spans="1:25" s="12" customFormat="1" ht="14.25" customHeight="1">
      <c r="A627" s="60"/>
      <c r="B627" s="60"/>
      <c r="C627" s="511" t="s">
        <v>229</v>
      </c>
      <c r="D627" s="511"/>
      <c r="E627" s="511"/>
      <c r="F627" s="511"/>
      <c r="G627" s="63"/>
      <c r="H627" s="546">
        <v>5.3</v>
      </c>
      <c r="I627" s="547"/>
      <c r="J627" s="520"/>
      <c r="K627" s="547"/>
      <c r="L627" s="547"/>
      <c r="M627" s="545"/>
      <c r="N627" s="63"/>
      <c r="O627" s="551">
        <v>0.19770000000000001</v>
      </c>
      <c r="P627" s="621"/>
      <c r="Q627" s="531">
        <f t="shared" si="108"/>
        <v>4.9125079999999999</v>
      </c>
      <c r="R627" s="622"/>
      <c r="S627" s="531">
        <f t="shared" si="109"/>
        <v>5.6874919999999998</v>
      </c>
      <c r="T627" s="622"/>
      <c r="U627" s="531">
        <f t="shared" si="110"/>
        <v>3.7301886792452832</v>
      </c>
      <c r="V627" s="621"/>
      <c r="W627" s="532">
        <v>1.0922651933701657</v>
      </c>
      <c r="X627" s="61"/>
      <c r="Y627" s="61"/>
    </row>
    <row r="628" spans="1:25" s="12" customFormat="1" ht="14.25" customHeight="1">
      <c r="A628" s="60"/>
      <c r="B628" s="60"/>
      <c r="C628" s="511" t="s">
        <v>230</v>
      </c>
      <c r="D628" s="511"/>
      <c r="E628" s="511"/>
      <c r="F628" s="511"/>
      <c r="G628" s="63"/>
      <c r="H628" s="520">
        <v>4</v>
      </c>
      <c r="I628" s="547"/>
      <c r="J628" s="520"/>
      <c r="K628" s="547"/>
      <c r="L628" s="547"/>
      <c r="M628" s="545"/>
      <c r="N628" s="63"/>
      <c r="O628" s="551">
        <v>0.46600000000000003</v>
      </c>
      <c r="P628" s="621"/>
      <c r="Q628" s="531">
        <f t="shared" si="108"/>
        <v>3.0866400000000001</v>
      </c>
      <c r="R628" s="622"/>
      <c r="S628" s="531">
        <f t="shared" si="109"/>
        <v>4.9133599999999999</v>
      </c>
      <c r="T628" s="622"/>
      <c r="U628" s="531">
        <f t="shared" si="110"/>
        <v>11.65</v>
      </c>
      <c r="V628" s="621"/>
      <c r="W628" s="532">
        <v>1.0115042326893857</v>
      </c>
      <c r="X628" s="61"/>
      <c r="Y628" s="61"/>
    </row>
    <row r="629" spans="1:25" s="12" customFormat="1" ht="14.25" customHeight="1">
      <c r="A629" s="60"/>
      <c r="B629" s="60"/>
      <c r="C629" s="518" t="s">
        <v>235</v>
      </c>
      <c r="D629" s="518"/>
      <c r="E629" s="518"/>
      <c r="F629" s="518"/>
      <c r="G629" s="63"/>
      <c r="H629" s="546"/>
      <c r="I629" s="557"/>
      <c r="J629" s="557"/>
      <c r="K629" s="557"/>
      <c r="L629" s="557"/>
      <c r="M629" s="558"/>
      <c r="N629" s="63"/>
      <c r="O629" s="560"/>
      <c r="P629" s="621"/>
      <c r="Q629" s="553"/>
      <c r="R629" s="621"/>
      <c r="S629" s="554"/>
      <c r="T629" s="621"/>
      <c r="U629" s="555"/>
      <c r="V629" s="621"/>
      <c r="W629" s="556"/>
      <c r="X629" s="61"/>
      <c r="Y629" s="61"/>
    </row>
    <row r="630" spans="1:25" s="12" customFormat="1" ht="14.25" customHeight="1">
      <c r="A630" s="60"/>
      <c r="B630" s="60"/>
      <c r="C630" s="511" t="s">
        <v>218</v>
      </c>
      <c r="D630" s="511"/>
      <c r="E630" s="511"/>
      <c r="F630" s="511"/>
      <c r="G630" s="63"/>
      <c r="H630" s="546">
        <v>100</v>
      </c>
      <c r="I630" s="547"/>
      <c r="J630" s="520"/>
      <c r="K630" s="547"/>
      <c r="L630" s="547"/>
      <c r="M630" s="550"/>
      <c r="N630" s="63"/>
      <c r="O630" s="560"/>
      <c r="P630" s="621"/>
      <c r="Q630" s="553"/>
      <c r="R630" s="621"/>
      <c r="S630" s="554"/>
      <c r="T630" s="621"/>
      <c r="U630" s="555"/>
      <c r="V630" s="621"/>
      <c r="W630" s="556"/>
      <c r="X630" s="61"/>
      <c r="Y630" s="61"/>
    </row>
    <row r="631" spans="1:25" s="12" customFormat="1" ht="14.25" customHeight="1">
      <c r="A631" s="60"/>
      <c r="B631" s="60"/>
      <c r="C631" s="511" t="s">
        <v>219</v>
      </c>
      <c r="D631" s="511"/>
      <c r="E631" s="511"/>
      <c r="F631" s="511"/>
      <c r="G631" s="63"/>
      <c r="H631" s="546">
        <v>19</v>
      </c>
      <c r="I631" s="547"/>
      <c r="J631" s="520"/>
      <c r="K631" s="547"/>
      <c r="L631" s="547"/>
      <c r="M631" s="545"/>
      <c r="N631" s="63"/>
      <c r="O631" s="551">
        <v>0.43090000000000006</v>
      </c>
      <c r="P631" s="621"/>
      <c r="Q631" s="531">
        <f t="shared" ref="Q631:Q642" si="111">H631-1.96*O631</f>
        <v>18.155436000000002</v>
      </c>
      <c r="R631" s="622"/>
      <c r="S631" s="531">
        <f t="shared" ref="S631:S642" si="112">H631+1.96*O631</f>
        <v>19.844563999999998</v>
      </c>
      <c r="T631" s="622"/>
      <c r="U631" s="531">
        <f t="shared" ref="U631:U642" si="113">O631/H631*100</f>
        <v>2.2678947368421056</v>
      </c>
      <c r="V631" s="621"/>
      <c r="W631" s="532">
        <v>1.1241847117140622</v>
      </c>
      <c r="X631" s="61"/>
      <c r="Y631" s="61"/>
    </row>
    <row r="632" spans="1:25" s="12" customFormat="1" ht="14.25" customHeight="1">
      <c r="A632" s="60"/>
      <c r="B632" s="60"/>
      <c r="C632" s="511" t="s">
        <v>220</v>
      </c>
      <c r="D632" s="511"/>
      <c r="E632" s="511"/>
      <c r="F632" s="511"/>
      <c r="G632" s="63"/>
      <c r="H632" s="546">
        <v>4.9000000000000004</v>
      </c>
      <c r="I632" s="547"/>
      <c r="J632" s="520"/>
      <c r="K632" s="547"/>
      <c r="L632" s="547"/>
      <c r="M632" s="545"/>
      <c r="N632" s="63"/>
      <c r="O632" s="551">
        <v>0.21299999999999999</v>
      </c>
      <c r="P632" s="621"/>
      <c r="Q632" s="531">
        <f t="shared" si="111"/>
        <v>4.4825200000000001</v>
      </c>
      <c r="R632" s="622"/>
      <c r="S632" s="531">
        <f t="shared" si="112"/>
        <v>5.3174800000000007</v>
      </c>
      <c r="T632" s="622"/>
      <c r="U632" s="531">
        <f t="shared" si="113"/>
        <v>4.3469387755102034</v>
      </c>
      <c r="V632" s="621"/>
      <c r="W632" s="532">
        <v>1.126984126984127</v>
      </c>
      <c r="X632" s="61"/>
      <c r="Y632" s="61"/>
    </row>
    <row r="633" spans="1:25" s="12" customFormat="1" ht="14.25" customHeight="1">
      <c r="A633" s="60"/>
      <c r="B633" s="60"/>
      <c r="C633" s="511" t="s">
        <v>221</v>
      </c>
      <c r="D633" s="511"/>
      <c r="E633" s="511"/>
      <c r="F633" s="511"/>
      <c r="G633" s="63"/>
      <c r="H633" s="546">
        <v>5.4</v>
      </c>
      <c r="I633" s="547"/>
      <c r="J633" s="520"/>
      <c r="K633" s="547"/>
      <c r="L633" s="547"/>
      <c r="M633" s="545"/>
      <c r="N633" s="63"/>
      <c r="O633" s="551">
        <v>0.20470000000000002</v>
      </c>
      <c r="P633" s="621"/>
      <c r="Q633" s="531">
        <f t="shared" si="111"/>
        <v>4.9987880000000002</v>
      </c>
      <c r="R633" s="622"/>
      <c r="S633" s="531">
        <f t="shared" si="112"/>
        <v>5.8012120000000005</v>
      </c>
      <c r="T633" s="622"/>
      <c r="U633" s="531">
        <f t="shared" si="113"/>
        <v>3.7907407407407412</v>
      </c>
      <c r="V633" s="621"/>
      <c r="W633" s="532">
        <v>1.0312342569269524</v>
      </c>
      <c r="X633" s="61"/>
      <c r="Y633" s="61"/>
    </row>
    <row r="634" spans="1:25" s="12" customFormat="1" ht="14.25" customHeight="1">
      <c r="A634" s="60"/>
      <c r="B634" s="60"/>
      <c r="C634" s="511" t="s">
        <v>222</v>
      </c>
      <c r="D634" s="511"/>
      <c r="E634" s="511"/>
      <c r="F634" s="511"/>
      <c r="G634" s="63"/>
      <c r="H634" s="546">
        <v>24.3</v>
      </c>
      <c r="I634" s="547"/>
      <c r="J634" s="520"/>
      <c r="K634" s="547"/>
      <c r="L634" s="547"/>
      <c r="M634" s="545"/>
      <c r="N634" s="63"/>
      <c r="O634" s="551">
        <v>0.49519999999999997</v>
      </c>
      <c r="P634" s="621"/>
      <c r="Q634" s="531">
        <f t="shared" si="111"/>
        <v>23.329408000000001</v>
      </c>
      <c r="R634" s="622"/>
      <c r="S634" s="531">
        <f t="shared" si="112"/>
        <v>25.270592000000001</v>
      </c>
      <c r="T634" s="622"/>
      <c r="U634" s="531">
        <f t="shared" si="113"/>
        <v>2.0378600823045265</v>
      </c>
      <c r="V634" s="621"/>
      <c r="W634" s="532">
        <v>1.2173058013765978</v>
      </c>
      <c r="X634" s="61"/>
      <c r="Y634" s="61"/>
    </row>
    <row r="635" spans="1:25" s="12" customFormat="1" ht="14.25" customHeight="1">
      <c r="A635" s="60"/>
      <c r="B635" s="60"/>
      <c r="C635" s="511" t="s">
        <v>223</v>
      </c>
      <c r="D635" s="511"/>
      <c r="E635" s="511"/>
      <c r="F635" s="511"/>
      <c r="G635" s="63"/>
      <c r="H635" s="546">
        <v>6.9</v>
      </c>
      <c r="I635" s="547"/>
      <c r="J635" s="520"/>
      <c r="K635" s="547"/>
      <c r="L635" s="547"/>
      <c r="M635" s="545"/>
      <c r="N635" s="63"/>
      <c r="O635" s="551">
        <v>0.24719999999999998</v>
      </c>
      <c r="P635" s="621"/>
      <c r="Q635" s="531">
        <f t="shared" si="111"/>
        <v>6.4154880000000007</v>
      </c>
      <c r="R635" s="622"/>
      <c r="S635" s="531">
        <f t="shared" si="112"/>
        <v>7.384512</v>
      </c>
      <c r="T635" s="622"/>
      <c r="U635" s="531">
        <f t="shared" si="113"/>
        <v>3.5826086956521737</v>
      </c>
      <c r="V635" s="621"/>
      <c r="W635" s="532">
        <v>0.86102403343782652</v>
      </c>
      <c r="X635" s="61"/>
      <c r="Y635" s="61"/>
    </row>
    <row r="636" spans="1:25" s="12" customFormat="1" ht="14.25" customHeight="1">
      <c r="A636" s="60"/>
      <c r="B636" s="60"/>
      <c r="C636" s="511" t="s">
        <v>224</v>
      </c>
      <c r="D636" s="511"/>
      <c r="E636" s="511"/>
      <c r="F636" s="511"/>
      <c r="G636" s="63"/>
      <c r="H636" s="546">
        <v>1.8</v>
      </c>
      <c r="I636" s="547"/>
      <c r="J636" s="520"/>
      <c r="K636" s="547"/>
      <c r="L636" s="547"/>
      <c r="M636" s="545"/>
      <c r="N636" s="63"/>
      <c r="O636" s="551">
        <v>0.15310000000000001</v>
      </c>
      <c r="P636" s="621"/>
      <c r="Q636" s="531">
        <f t="shared" si="111"/>
        <v>1.499924</v>
      </c>
      <c r="R636" s="622"/>
      <c r="S636" s="531">
        <f t="shared" si="112"/>
        <v>2.1000760000000001</v>
      </c>
      <c r="T636" s="622"/>
      <c r="U636" s="531">
        <f t="shared" si="113"/>
        <v>8.5055555555555564</v>
      </c>
      <c r="V636" s="621"/>
      <c r="W636" s="532">
        <v>1.1468164794007492</v>
      </c>
      <c r="X636" s="61"/>
      <c r="Y636" s="61"/>
    </row>
    <row r="637" spans="1:25" s="12" customFormat="1" ht="14.25" customHeight="1">
      <c r="A637" s="60"/>
      <c r="B637" s="60"/>
      <c r="C637" s="511" t="s">
        <v>225</v>
      </c>
      <c r="D637" s="511"/>
      <c r="E637" s="511"/>
      <c r="F637" s="511"/>
      <c r="G637" s="63"/>
      <c r="H637" s="546">
        <v>18.899999999999999</v>
      </c>
      <c r="I637" s="547"/>
      <c r="J637" s="520"/>
      <c r="K637" s="547"/>
      <c r="L637" s="547"/>
      <c r="M637" s="545"/>
      <c r="N637" s="63"/>
      <c r="O637" s="551">
        <v>0.89929999999999988</v>
      </c>
      <c r="P637" s="621"/>
      <c r="Q637" s="531">
        <f t="shared" si="111"/>
        <v>17.137371999999999</v>
      </c>
      <c r="R637" s="622"/>
      <c r="S637" s="531">
        <f t="shared" si="112"/>
        <v>20.662627999999998</v>
      </c>
      <c r="T637" s="622"/>
      <c r="U637" s="531">
        <f t="shared" si="113"/>
        <v>4.7582010582010579</v>
      </c>
      <c r="V637" s="621"/>
      <c r="W637" s="532">
        <v>1.1850046119383317</v>
      </c>
      <c r="X637" s="61"/>
      <c r="Y637" s="61"/>
    </row>
    <row r="638" spans="1:25" s="12" customFormat="1" ht="14.25" customHeight="1">
      <c r="A638" s="60"/>
      <c r="B638" s="60"/>
      <c r="C638" s="511" t="s">
        <v>226</v>
      </c>
      <c r="D638" s="511"/>
      <c r="E638" s="511"/>
      <c r="F638" s="511"/>
      <c r="G638" s="63"/>
      <c r="H638" s="546">
        <v>4.3</v>
      </c>
      <c r="I638" s="547"/>
      <c r="J638" s="520"/>
      <c r="K638" s="547"/>
      <c r="L638" s="547"/>
      <c r="M638" s="545"/>
      <c r="N638" s="63"/>
      <c r="O638" s="551">
        <v>0.1623</v>
      </c>
      <c r="P638" s="621"/>
      <c r="Q638" s="531">
        <f t="shared" si="111"/>
        <v>3.9818919999999998</v>
      </c>
      <c r="R638" s="622"/>
      <c r="S638" s="531">
        <f t="shared" si="112"/>
        <v>4.6181079999999994</v>
      </c>
      <c r="T638" s="622"/>
      <c r="U638" s="531">
        <f t="shared" si="113"/>
        <v>3.7744186046511627</v>
      </c>
      <c r="V638" s="621"/>
      <c r="W638" s="532">
        <v>1.051847051198963</v>
      </c>
      <c r="X638" s="61"/>
      <c r="Y638" s="61"/>
    </row>
    <row r="639" spans="1:25" s="12" customFormat="1" ht="14.25" customHeight="1">
      <c r="A639" s="60"/>
      <c r="B639" s="60"/>
      <c r="C639" s="511" t="s">
        <v>227</v>
      </c>
      <c r="D639" s="511"/>
      <c r="E639" s="511"/>
      <c r="F639" s="511"/>
      <c r="G639" s="63"/>
      <c r="H639" s="546">
        <v>2.8</v>
      </c>
      <c r="I639" s="547"/>
      <c r="J639" s="520"/>
      <c r="K639" s="547"/>
      <c r="L639" s="547"/>
      <c r="M639" s="545"/>
      <c r="N639" s="63"/>
      <c r="O639" s="551">
        <v>0.1867</v>
      </c>
      <c r="P639" s="621"/>
      <c r="Q639" s="531">
        <f t="shared" si="111"/>
        <v>2.4340679999999999</v>
      </c>
      <c r="R639" s="622"/>
      <c r="S639" s="531">
        <f t="shared" si="112"/>
        <v>3.1659319999999997</v>
      </c>
      <c r="T639" s="622"/>
      <c r="U639" s="531">
        <f t="shared" si="113"/>
        <v>6.6678571428571436</v>
      </c>
      <c r="V639" s="621"/>
      <c r="W639" s="532">
        <v>1.1233453670276774</v>
      </c>
      <c r="X639" s="61"/>
      <c r="Y639" s="61"/>
    </row>
    <row r="640" spans="1:25" s="12" customFormat="1" ht="14.25" customHeight="1">
      <c r="A640" s="60"/>
      <c r="B640" s="60"/>
      <c r="C640" s="511" t="s">
        <v>228</v>
      </c>
      <c r="D640" s="511"/>
      <c r="E640" s="511"/>
      <c r="F640" s="511"/>
      <c r="G640" s="63"/>
      <c r="H640" s="546">
        <v>1.7</v>
      </c>
      <c r="I640" s="547"/>
      <c r="J640" s="520"/>
      <c r="K640" s="547"/>
      <c r="L640" s="547"/>
      <c r="M640" s="545"/>
      <c r="N640" s="63"/>
      <c r="O640" s="551">
        <v>0.158</v>
      </c>
      <c r="P640" s="621"/>
      <c r="Q640" s="531">
        <f t="shared" si="111"/>
        <v>1.39032</v>
      </c>
      <c r="R640" s="622"/>
      <c r="S640" s="531">
        <f t="shared" si="112"/>
        <v>2.0096799999999999</v>
      </c>
      <c r="T640" s="622"/>
      <c r="U640" s="531">
        <f t="shared" si="113"/>
        <v>9.2941176470588243</v>
      </c>
      <c r="V640" s="621"/>
      <c r="W640" s="532">
        <v>1.0540360240160107</v>
      </c>
      <c r="X640" s="61"/>
      <c r="Y640" s="61"/>
    </row>
    <row r="641" spans="1:25" s="12" customFormat="1" ht="14.25" customHeight="1">
      <c r="A641" s="60"/>
      <c r="B641" s="60"/>
      <c r="C641" s="511" t="s">
        <v>229</v>
      </c>
      <c r="D641" s="511"/>
      <c r="E641" s="511"/>
      <c r="F641" s="511"/>
      <c r="G641" s="63"/>
      <c r="H641" s="520">
        <v>6.2</v>
      </c>
      <c r="I641" s="547"/>
      <c r="J641" s="520"/>
      <c r="K641" s="547"/>
      <c r="L641" s="547"/>
      <c r="M641" s="545"/>
      <c r="N641" s="63"/>
      <c r="O641" s="551">
        <v>0.36730000000000002</v>
      </c>
      <c r="P641" s="621"/>
      <c r="Q641" s="531">
        <f t="shared" si="111"/>
        <v>5.480092</v>
      </c>
      <c r="R641" s="622"/>
      <c r="S641" s="531">
        <f t="shared" si="112"/>
        <v>6.9199080000000004</v>
      </c>
      <c r="T641" s="622"/>
      <c r="U641" s="531">
        <f t="shared" si="113"/>
        <v>5.9241935483870964</v>
      </c>
      <c r="V641" s="621"/>
      <c r="W641" s="532">
        <v>1.0366920688681909</v>
      </c>
      <c r="X641" s="61"/>
      <c r="Y641" s="61"/>
    </row>
    <row r="642" spans="1:25" s="12" customFormat="1" ht="14.25" customHeight="1">
      <c r="A642" s="60"/>
      <c r="B642" s="60"/>
      <c r="C642" s="511" t="s">
        <v>230</v>
      </c>
      <c r="D642" s="511"/>
      <c r="E642" s="511"/>
      <c r="F642" s="511"/>
      <c r="G642" s="63"/>
      <c r="H642" s="546">
        <v>4</v>
      </c>
      <c r="I642" s="547"/>
      <c r="J642" s="520"/>
      <c r="K642" s="547"/>
      <c r="L642" s="547"/>
      <c r="M642" s="545"/>
      <c r="N642" s="63"/>
      <c r="O642" s="551">
        <v>0.30509999999999998</v>
      </c>
      <c r="P642" s="621"/>
      <c r="Q642" s="531">
        <f t="shared" si="111"/>
        <v>3.4020039999999998</v>
      </c>
      <c r="R642" s="622"/>
      <c r="S642" s="531">
        <f t="shared" si="112"/>
        <v>4.5979960000000002</v>
      </c>
      <c r="T642" s="622"/>
      <c r="U642" s="531">
        <f t="shared" si="113"/>
        <v>7.6274999999999995</v>
      </c>
      <c r="V642" s="621"/>
      <c r="W642" s="532">
        <v>0.99090613835660923</v>
      </c>
      <c r="X642" s="61"/>
      <c r="Y642" s="61"/>
    </row>
    <row r="643" spans="1:25" s="12" customFormat="1" ht="14.25" customHeight="1">
      <c r="A643" s="60"/>
      <c r="B643" s="60"/>
      <c r="C643" s="518" t="s">
        <v>234</v>
      </c>
      <c r="D643" s="518"/>
      <c r="E643" s="518"/>
      <c r="F643" s="518"/>
      <c r="G643" s="63"/>
      <c r="H643" s="546"/>
      <c r="I643" s="557"/>
      <c r="J643" s="557"/>
      <c r="K643" s="557"/>
      <c r="L643" s="557"/>
      <c r="M643" s="558"/>
      <c r="N643" s="63"/>
      <c r="O643" s="560"/>
      <c r="P643" s="621"/>
      <c r="Q643" s="553"/>
      <c r="R643" s="621"/>
      <c r="S643" s="554"/>
      <c r="T643" s="621"/>
      <c r="U643" s="555"/>
      <c r="V643" s="621"/>
      <c r="W643" s="556"/>
      <c r="X643" s="61"/>
      <c r="Y643" s="61"/>
    </row>
    <row r="644" spans="1:25" s="12" customFormat="1" ht="14.25" customHeight="1">
      <c r="A644" s="60"/>
      <c r="B644" s="60"/>
      <c r="C644" s="511" t="s">
        <v>218</v>
      </c>
      <c r="D644" s="511"/>
      <c r="E644" s="511"/>
      <c r="F644" s="511"/>
      <c r="G644" s="63"/>
      <c r="H644" s="546">
        <v>100</v>
      </c>
      <c r="I644" s="547"/>
      <c r="J644" s="520"/>
      <c r="K644" s="547"/>
      <c r="L644" s="547"/>
      <c r="M644" s="550"/>
      <c r="N644" s="63"/>
      <c r="O644" s="560"/>
      <c r="P644" s="621"/>
      <c r="Q644" s="553"/>
      <c r="R644" s="621"/>
      <c r="S644" s="554"/>
      <c r="T644" s="621"/>
      <c r="U644" s="555"/>
      <c r="V644" s="621"/>
      <c r="W644" s="556"/>
      <c r="X644" s="61"/>
      <c r="Y644" s="61"/>
    </row>
    <row r="645" spans="1:25" s="12" customFormat="1" ht="14.25" customHeight="1">
      <c r="A645" s="60"/>
      <c r="B645" s="60"/>
      <c r="C645" s="511" t="s">
        <v>219</v>
      </c>
      <c r="D645" s="511"/>
      <c r="E645" s="511"/>
      <c r="F645" s="511"/>
      <c r="G645" s="63"/>
      <c r="H645" s="546">
        <v>14</v>
      </c>
      <c r="I645" s="547"/>
      <c r="J645" s="520"/>
      <c r="K645" s="547"/>
      <c r="L645" s="547"/>
      <c r="M645" s="545"/>
      <c r="N645" s="63"/>
      <c r="O645" s="559">
        <v>0.49560000000000004</v>
      </c>
      <c r="P645" s="621"/>
      <c r="Q645" s="531">
        <f t="shared" ref="Q645:Q656" si="114">H645-1.96*O645</f>
        <v>13.028624000000001</v>
      </c>
      <c r="R645" s="622"/>
      <c r="S645" s="531">
        <f t="shared" ref="S645:S656" si="115">H645+1.96*O645</f>
        <v>14.971375999999999</v>
      </c>
      <c r="T645" s="622"/>
      <c r="U645" s="531">
        <f t="shared" ref="U645:U656" si="116">O645/H645*100</f>
        <v>3.54</v>
      </c>
      <c r="V645" s="621"/>
      <c r="W645" s="532">
        <v>1.5123588648153801</v>
      </c>
      <c r="X645" s="61"/>
      <c r="Y645" s="61"/>
    </row>
    <row r="646" spans="1:25" s="12" customFormat="1" ht="14.25" customHeight="1">
      <c r="A646" s="60"/>
      <c r="B646" s="60"/>
      <c r="C646" s="511" t="s">
        <v>220</v>
      </c>
      <c r="D646" s="511"/>
      <c r="E646" s="511"/>
      <c r="F646" s="511"/>
      <c r="G646" s="63"/>
      <c r="H646" s="546">
        <v>3.6</v>
      </c>
      <c r="I646" s="547"/>
      <c r="J646" s="520"/>
      <c r="K646" s="547"/>
      <c r="L646" s="547"/>
      <c r="M646" s="545"/>
      <c r="N646" s="63"/>
      <c r="O646" s="559">
        <v>0.22390000000000002</v>
      </c>
      <c r="P646" s="621"/>
      <c r="Q646" s="531">
        <f t="shared" si="114"/>
        <v>3.1611560000000001</v>
      </c>
      <c r="R646" s="622"/>
      <c r="S646" s="531">
        <f t="shared" si="115"/>
        <v>4.0388440000000001</v>
      </c>
      <c r="T646" s="622"/>
      <c r="U646" s="531">
        <f t="shared" si="116"/>
        <v>6.219444444444445</v>
      </c>
      <c r="V646" s="621"/>
      <c r="W646" s="532">
        <v>1.4197844007609386</v>
      </c>
      <c r="X646" s="61"/>
      <c r="Y646" s="61"/>
    </row>
    <row r="647" spans="1:25" s="12" customFormat="1" ht="14.25" customHeight="1">
      <c r="A647" s="60"/>
      <c r="B647" s="60"/>
      <c r="C647" s="511" t="s">
        <v>221</v>
      </c>
      <c r="D647" s="511"/>
      <c r="E647" s="511"/>
      <c r="F647" s="511"/>
      <c r="G647" s="63"/>
      <c r="H647" s="546">
        <v>5.8</v>
      </c>
      <c r="I647" s="547"/>
      <c r="J647" s="520"/>
      <c r="K647" s="547"/>
      <c r="L647" s="547"/>
      <c r="M647" s="545"/>
      <c r="N647" s="63"/>
      <c r="O647" s="559">
        <v>0.20230000000000001</v>
      </c>
      <c r="P647" s="621"/>
      <c r="Q647" s="531">
        <f t="shared" si="114"/>
        <v>5.403492</v>
      </c>
      <c r="R647" s="622"/>
      <c r="S647" s="531">
        <f t="shared" si="115"/>
        <v>6.1965079999999997</v>
      </c>
      <c r="T647" s="622"/>
      <c r="U647" s="531">
        <f t="shared" si="116"/>
        <v>3.4879310344827585</v>
      </c>
      <c r="V647" s="621"/>
      <c r="W647" s="532">
        <v>0.88456493222562316</v>
      </c>
      <c r="X647" s="61"/>
      <c r="Y647" s="61"/>
    </row>
    <row r="648" spans="1:25" s="12" customFormat="1" ht="14.25" customHeight="1">
      <c r="A648" s="60"/>
      <c r="B648" s="60"/>
      <c r="C648" s="511" t="s">
        <v>222</v>
      </c>
      <c r="D648" s="511"/>
      <c r="E648" s="511"/>
      <c r="F648" s="511"/>
      <c r="G648" s="63"/>
      <c r="H648" s="546">
        <v>21.2</v>
      </c>
      <c r="I648" s="547"/>
      <c r="J648" s="520"/>
      <c r="K648" s="547"/>
      <c r="L648" s="547"/>
      <c r="M648" s="545"/>
      <c r="N648" s="63"/>
      <c r="O648" s="559">
        <v>0.61209999999999998</v>
      </c>
      <c r="P648" s="621"/>
      <c r="Q648" s="531">
        <f t="shared" si="114"/>
        <v>20.000284000000001</v>
      </c>
      <c r="R648" s="622"/>
      <c r="S648" s="531">
        <f t="shared" si="115"/>
        <v>22.399715999999998</v>
      </c>
      <c r="T648" s="622"/>
      <c r="U648" s="531">
        <f t="shared" si="116"/>
        <v>2.8872641509433961</v>
      </c>
      <c r="V648" s="621"/>
      <c r="W648" s="532">
        <v>1.5670762928827444</v>
      </c>
      <c r="X648" s="61"/>
      <c r="Y648" s="61"/>
    </row>
    <row r="649" spans="1:25" s="12" customFormat="1" ht="14.25" customHeight="1">
      <c r="A649" s="60"/>
      <c r="B649" s="60"/>
      <c r="C649" s="511" t="s">
        <v>223</v>
      </c>
      <c r="D649" s="511"/>
      <c r="E649" s="511"/>
      <c r="F649" s="511"/>
      <c r="G649" s="63"/>
      <c r="H649" s="546">
        <v>7.3</v>
      </c>
      <c r="I649" s="547"/>
      <c r="J649" s="520"/>
      <c r="K649" s="547"/>
      <c r="L649" s="547"/>
      <c r="M649" s="545"/>
      <c r="N649" s="63"/>
      <c r="O649" s="559">
        <v>0.3266</v>
      </c>
      <c r="P649" s="621"/>
      <c r="Q649" s="531">
        <f t="shared" si="114"/>
        <v>6.6598639999999998</v>
      </c>
      <c r="R649" s="622"/>
      <c r="S649" s="531">
        <f t="shared" si="115"/>
        <v>7.9401359999999999</v>
      </c>
      <c r="T649" s="622"/>
      <c r="U649" s="531">
        <f t="shared" si="116"/>
        <v>4.4739726027397255</v>
      </c>
      <c r="V649" s="621"/>
      <c r="W649" s="532">
        <v>1.0421186981493298</v>
      </c>
      <c r="X649" s="61"/>
      <c r="Y649" s="61"/>
    </row>
    <row r="650" spans="1:25" s="12" customFormat="1" ht="14.25" customHeight="1">
      <c r="A650" s="60"/>
      <c r="B650" s="60"/>
      <c r="C650" s="511" t="s">
        <v>224</v>
      </c>
      <c r="D650" s="511"/>
      <c r="E650" s="511"/>
      <c r="F650" s="511"/>
      <c r="G650" s="63"/>
      <c r="H650" s="546">
        <v>2</v>
      </c>
      <c r="I650" s="547"/>
      <c r="J650" s="520"/>
      <c r="K650" s="547"/>
      <c r="L650" s="547"/>
      <c r="M650" s="545"/>
      <c r="N650" s="63"/>
      <c r="O650" s="559">
        <v>0.16059999999999999</v>
      </c>
      <c r="P650" s="621"/>
      <c r="Q650" s="531">
        <f t="shared" si="114"/>
        <v>1.6852240000000001</v>
      </c>
      <c r="R650" s="622"/>
      <c r="S650" s="531">
        <f t="shared" si="115"/>
        <v>2.3147760000000002</v>
      </c>
      <c r="T650" s="622"/>
      <c r="U650" s="531">
        <f t="shared" si="116"/>
        <v>8.0299999999999994</v>
      </c>
      <c r="V650" s="621"/>
      <c r="W650" s="532">
        <v>0.95142180094786732</v>
      </c>
      <c r="X650" s="61"/>
      <c r="Y650" s="61"/>
    </row>
    <row r="651" spans="1:25" s="12" customFormat="1" ht="14.25" customHeight="1">
      <c r="A651" s="60"/>
      <c r="B651" s="60"/>
      <c r="C651" s="511" t="s">
        <v>225</v>
      </c>
      <c r="D651" s="511"/>
      <c r="E651" s="511"/>
      <c r="F651" s="511"/>
      <c r="G651" s="63"/>
      <c r="H651" s="546">
        <v>22.4</v>
      </c>
      <c r="I651" s="547"/>
      <c r="J651" s="520"/>
      <c r="K651" s="547"/>
      <c r="L651" s="547"/>
      <c r="M651" s="545"/>
      <c r="N651" s="63"/>
      <c r="O651" s="559">
        <v>0.88640000000000008</v>
      </c>
      <c r="P651" s="621"/>
      <c r="Q651" s="531">
        <f t="shared" si="114"/>
        <v>20.662655999999998</v>
      </c>
      <c r="R651" s="622"/>
      <c r="S651" s="531">
        <f t="shared" si="115"/>
        <v>24.137343999999999</v>
      </c>
      <c r="T651" s="622"/>
      <c r="U651" s="531">
        <f t="shared" si="116"/>
        <v>3.9571428571428577</v>
      </c>
      <c r="V651" s="621"/>
      <c r="W651" s="532">
        <v>1.0522317188983856</v>
      </c>
      <c r="X651" s="61"/>
      <c r="Y651" s="61"/>
    </row>
    <row r="652" spans="1:25" s="12" customFormat="1" ht="14.25" customHeight="1">
      <c r="A652" s="60"/>
      <c r="B652" s="60"/>
      <c r="C652" s="511" t="s">
        <v>226</v>
      </c>
      <c r="D652" s="511"/>
      <c r="E652" s="511"/>
      <c r="F652" s="511"/>
      <c r="G652" s="63"/>
      <c r="H652" s="546">
        <v>4.0999999999999996</v>
      </c>
      <c r="I652" s="547"/>
      <c r="J652" s="520"/>
      <c r="K652" s="547"/>
      <c r="L652" s="547"/>
      <c r="M652" s="545"/>
      <c r="N652" s="63"/>
      <c r="O652" s="559">
        <v>0.16069999999999998</v>
      </c>
      <c r="P652" s="621"/>
      <c r="Q652" s="531">
        <f t="shared" si="114"/>
        <v>3.7850279999999996</v>
      </c>
      <c r="R652" s="622"/>
      <c r="S652" s="531">
        <f t="shared" si="115"/>
        <v>4.4149719999999997</v>
      </c>
      <c r="T652" s="622"/>
      <c r="U652" s="531">
        <f t="shared" si="116"/>
        <v>3.9195121951219511</v>
      </c>
      <c r="V652" s="621"/>
      <c r="W652" s="532">
        <v>1.0170886075949366</v>
      </c>
      <c r="X652" s="61"/>
      <c r="Y652" s="61"/>
    </row>
    <row r="653" spans="1:25" s="12" customFormat="1" ht="14.25" customHeight="1">
      <c r="A653" s="60"/>
      <c r="B653" s="60"/>
      <c r="C653" s="511" t="s">
        <v>227</v>
      </c>
      <c r="D653" s="511"/>
      <c r="E653" s="511"/>
      <c r="F653" s="511"/>
      <c r="G653" s="63"/>
      <c r="H653" s="546">
        <v>4.5</v>
      </c>
      <c r="I653" s="547"/>
      <c r="J653" s="520"/>
      <c r="K653" s="547"/>
      <c r="L653" s="547"/>
      <c r="M653" s="545"/>
      <c r="N653" s="63"/>
      <c r="O653" s="559">
        <v>0.24979999999999997</v>
      </c>
      <c r="P653" s="621"/>
      <c r="Q653" s="531">
        <f t="shared" si="114"/>
        <v>4.0103920000000004</v>
      </c>
      <c r="R653" s="622"/>
      <c r="S653" s="531">
        <f t="shared" si="115"/>
        <v>4.9896079999999996</v>
      </c>
      <c r="T653" s="622"/>
      <c r="U653" s="531">
        <f t="shared" si="116"/>
        <v>5.5511111111111102</v>
      </c>
      <c r="V653" s="621"/>
      <c r="W653" s="532">
        <v>0.98852394143252853</v>
      </c>
      <c r="X653" s="61"/>
      <c r="Y653" s="61"/>
    </row>
    <row r="654" spans="1:25" s="12" customFormat="1" ht="14.25" customHeight="1">
      <c r="A654" s="60"/>
      <c r="B654" s="60"/>
      <c r="C654" s="511" t="s">
        <v>228</v>
      </c>
      <c r="D654" s="511"/>
      <c r="E654" s="511"/>
      <c r="F654" s="511"/>
      <c r="G654" s="63"/>
      <c r="H654" s="520">
        <v>3.9</v>
      </c>
      <c r="I654" s="547"/>
      <c r="J654" s="520"/>
      <c r="K654" s="547"/>
      <c r="L654" s="547"/>
      <c r="M654" s="545"/>
      <c r="N654" s="63"/>
      <c r="O654" s="559">
        <v>0.38730000000000003</v>
      </c>
      <c r="P654" s="621"/>
      <c r="Q654" s="531">
        <f t="shared" si="114"/>
        <v>3.140892</v>
      </c>
      <c r="R654" s="622"/>
      <c r="S654" s="531">
        <f t="shared" si="115"/>
        <v>4.6591079999999998</v>
      </c>
      <c r="T654" s="622"/>
      <c r="U654" s="531">
        <f t="shared" si="116"/>
        <v>9.9307692307692328</v>
      </c>
      <c r="V654" s="621"/>
      <c r="W654" s="532">
        <v>1.3382861091914307</v>
      </c>
      <c r="X654" s="61"/>
      <c r="Y654" s="61"/>
    </row>
    <row r="655" spans="1:25" s="12" customFormat="1" ht="14.25" customHeight="1">
      <c r="A655" s="60"/>
      <c r="B655" s="60"/>
      <c r="C655" s="511" t="s">
        <v>229</v>
      </c>
      <c r="D655" s="511"/>
      <c r="E655" s="511"/>
      <c r="F655" s="511"/>
      <c r="G655" s="63"/>
      <c r="H655" s="546">
        <v>6.8</v>
      </c>
      <c r="I655" s="547"/>
      <c r="J655" s="520"/>
      <c r="K655" s="547"/>
      <c r="L655" s="547"/>
      <c r="M655" s="545"/>
      <c r="N655" s="63"/>
      <c r="O655" s="559">
        <v>0.22130000000000002</v>
      </c>
      <c r="P655" s="621"/>
      <c r="Q655" s="531">
        <f t="shared" si="114"/>
        <v>6.3662519999999994</v>
      </c>
      <c r="R655" s="622"/>
      <c r="S655" s="531">
        <f t="shared" si="115"/>
        <v>7.2337480000000003</v>
      </c>
      <c r="T655" s="622"/>
      <c r="U655" s="531">
        <f t="shared" si="116"/>
        <v>3.2544117647058828</v>
      </c>
      <c r="V655" s="621"/>
      <c r="W655" s="532">
        <v>1.0779347296639066</v>
      </c>
      <c r="X655" s="61"/>
      <c r="Y655" s="61"/>
    </row>
    <row r="656" spans="1:25" s="12" customFormat="1" ht="14.25" customHeight="1">
      <c r="A656" s="60"/>
      <c r="B656" s="60"/>
      <c r="C656" s="511" t="s">
        <v>230</v>
      </c>
      <c r="D656" s="511"/>
      <c r="E656" s="511"/>
      <c r="F656" s="511"/>
      <c r="G656" s="63"/>
      <c r="H656" s="546">
        <v>4.5</v>
      </c>
      <c r="I656" s="547"/>
      <c r="J656" s="520"/>
      <c r="K656" s="547"/>
      <c r="L656" s="547"/>
      <c r="M656" s="545"/>
      <c r="N656" s="63"/>
      <c r="O656" s="559">
        <v>0.22239999999999999</v>
      </c>
      <c r="P656" s="621"/>
      <c r="Q656" s="531">
        <f t="shared" si="114"/>
        <v>4.0640960000000002</v>
      </c>
      <c r="R656" s="622"/>
      <c r="S656" s="531">
        <f t="shared" si="115"/>
        <v>4.9359039999999998</v>
      </c>
      <c r="T656" s="622"/>
      <c r="U656" s="531">
        <f t="shared" si="116"/>
        <v>4.9422222222222221</v>
      </c>
      <c r="V656" s="621"/>
      <c r="W656" s="532">
        <v>0.98320070733863829</v>
      </c>
      <c r="X656" s="61"/>
      <c r="Y656" s="61"/>
    </row>
    <row r="657" spans="1:25" s="12" customFormat="1" ht="14.25" customHeight="1">
      <c r="A657" s="60"/>
      <c r="B657" s="60"/>
      <c r="C657" s="511"/>
      <c r="D657" s="511"/>
      <c r="E657" s="511"/>
      <c r="F657" s="511"/>
      <c r="G657" s="63"/>
      <c r="H657" s="546"/>
      <c r="I657" s="547"/>
      <c r="J657" s="520"/>
      <c r="K657" s="547"/>
      <c r="L657" s="547"/>
      <c r="M657" s="545"/>
      <c r="N657" s="63"/>
      <c r="O657" s="560"/>
      <c r="P657" s="621"/>
      <c r="Q657" s="553"/>
      <c r="R657" s="621"/>
      <c r="S657" s="561"/>
      <c r="T657" s="621"/>
      <c r="U657" s="555"/>
      <c r="V657" s="621"/>
      <c r="W657" s="556"/>
      <c r="X657" s="61"/>
      <c r="Y657" s="61"/>
    </row>
    <row r="658" spans="1:25" s="12" customFormat="1" ht="14.25" customHeight="1">
      <c r="A658" s="60"/>
      <c r="B658" s="60"/>
      <c r="C658" s="548" t="s">
        <v>252</v>
      </c>
      <c r="D658" s="518"/>
      <c r="E658" s="518"/>
      <c r="F658" s="518"/>
      <c r="G658" s="63"/>
      <c r="H658" s="520"/>
      <c r="I658" s="520"/>
      <c r="J658" s="520"/>
      <c r="K658" s="520"/>
      <c r="L658" s="520"/>
      <c r="M658" s="520"/>
      <c r="N658" s="63"/>
      <c r="O658" s="560"/>
      <c r="P658" s="63"/>
      <c r="Q658" s="553"/>
      <c r="R658" s="63"/>
      <c r="S658" s="562"/>
      <c r="T658" s="63"/>
      <c r="U658" s="555"/>
      <c r="V658" s="230"/>
      <c r="W658" s="556"/>
      <c r="X658" s="61"/>
      <c r="Y658" s="61"/>
    </row>
    <row r="659" spans="1:25" s="12" customFormat="1" ht="14.25" customHeight="1">
      <c r="A659" s="60"/>
      <c r="B659" s="60"/>
      <c r="C659" s="518" t="s">
        <v>232</v>
      </c>
      <c r="D659" s="518"/>
      <c r="E659" s="518"/>
      <c r="F659" s="518"/>
      <c r="G659" s="63"/>
      <c r="H659" s="520"/>
      <c r="I659" s="520"/>
      <c r="J659" s="520"/>
      <c r="K659" s="520"/>
      <c r="L659" s="520"/>
      <c r="M659" s="520"/>
      <c r="N659" s="63"/>
      <c r="O659" s="560"/>
      <c r="P659" s="63"/>
      <c r="Q659" s="553"/>
      <c r="R659" s="63"/>
      <c r="S659" s="562"/>
      <c r="T659" s="63"/>
      <c r="U659" s="555"/>
      <c r="V659" s="230"/>
      <c r="W659" s="556"/>
      <c r="X659" s="61"/>
      <c r="Y659" s="61"/>
    </row>
    <row r="660" spans="1:25" s="12" customFormat="1" ht="14.25" customHeight="1">
      <c r="A660" s="60"/>
      <c r="B660" s="60"/>
      <c r="C660" s="511" t="s">
        <v>218</v>
      </c>
      <c r="D660" s="549"/>
      <c r="E660" s="549"/>
      <c r="F660" s="549"/>
      <c r="G660" s="63"/>
      <c r="H660" s="520">
        <v>100</v>
      </c>
      <c r="I660" s="547"/>
      <c r="J660" s="520"/>
      <c r="K660" s="547"/>
      <c r="L660" s="547"/>
      <c r="M660" s="550"/>
      <c r="N660" s="63"/>
      <c r="O660" s="560"/>
      <c r="P660" s="63"/>
      <c r="Q660" s="553"/>
      <c r="R660" s="63"/>
      <c r="S660" s="562"/>
      <c r="T660" s="63"/>
      <c r="U660" s="555"/>
      <c r="V660" s="63"/>
      <c r="W660" s="556"/>
      <c r="X660" s="61"/>
      <c r="Y660" s="61"/>
    </row>
    <row r="661" spans="1:25" s="12" customFormat="1" ht="14.25" customHeight="1">
      <c r="A661" s="60"/>
      <c r="B661" s="60"/>
      <c r="C661" s="511" t="s">
        <v>219</v>
      </c>
      <c r="D661" s="511"/>
      <c r="E661" s="511"/>
      <c r="F661" s="511"/>
      <c r="G661" s="63"/>
      <c r="H661" s="546">
        <v>23.4</v>
      </c>
      <c r="I661" s="547"/>
      <c r="J661" s="520"/>
      <c r="K661" s="547"/>
      <c r="L661" s="547"/>
      <c r="M661" s="545"/>
      <c r="N661" s="63"/>
      <c r="O661" s="551">
        <v>0.92890000000000006</v>
      </c>
      <c r="P661" s="621"/>
      <c r="Q661" s="531">
        <f t="shared" ref="Q661:Q672" si="117">H661-1.96*O661</f>
        <v>21.579355999999997</v>
      </c>
      <c r="R661" s="622"/>
      <c r="S661" s="531">
        <f t="shared" ref="S661:S672" si="118">H661+1.96*O661</f>
        <v>25.220644</v>
      </c>
      <c r="T661" s="622"/>
      <c r="U661" s="531">
        <f t="shared" ref="U661:U672" si="119">O661/H661*100</f>
        <v>3.9696581196581207</v>
      </c>
      <c r="V661" s="621"/>
      <c r="W661" s="532">
        <v>0.97307772889168231</v>
      </c>
      <c r="X661" s="61"/>
      <c r="Y661" s="61"/>
    </row>
    <row r="662" spans="1:25" s="12" customFormat="1" ht="14.25" customHeight="1">
      <c r="A662" s="60"/>
      <c r="B662" s="60"/>
      <c r="C662" s="511" t="s">
        <v>220</v>
      </c>
      <c r="D662" s="511"/>
      <c r="E662" s="511"/>
      <c r="F662" s="511"/>
      <c r="G662" s="63"/>
      <c r="H662" s="546">
        <v>4.5999999999999996</v>
      </c>
      <c r="I662" s="547"/>
      <c r="J662" s="520"/>
      <c r="K662" s="547"/>
      <c r="L662" s="547"/>
      <c r="M662" s="545"/>
      <c r="N662" s="63"/>
      <c r="O662" s="551">
        <v>0.33440000000000003</v>
      </c>
      <c r="P662" s="621"/>
      <c r="Q662" s="531">
        <f t="shared" si="117"/>
        <v>3.9445759999999996</v>
      </c>
      <c r="R662" s="622"/>
      <c r="S662" s="531">
        <f t="shared" si="118"/>
        <v>5.2554239999999997</v>
      </c>
      <c r="T662" s="622"/>
      <c r="U662" s="531">
        <f t="shared" si="119"/>
        <v>7.269565217391305</v>
      </c>
      <c r="V662" s="621"/>
      <c r="W662" s="532">
        <v>0.98266235674404934</v>
      </c>
      <c r="X662" s="61"/>
      <c r="Y662" s="61"/>
    </row>
    <row r="663" spans="1:25" s="12" customFormat="1" ht="14.25" customHeight="1">
      <c r="A663" s="60"/>
      <c r="B663" s="60"/>
      <c r="C663" s="511" t="s">
        <v>221</v>
      </c>
      <c r="D663" s="511"/>
      <c r="E663" s="511"/>
      <c r="F663" s="511"/>
      <c r="G663" s="63"/>
      <c r="H663" s="546">
        <v>3.8</v>
      </c>
      <c r="I663" s="547"/>
      <c r="J663" s="520"/>
      <c r="K663" s="547"/>
      <c r="L663" s="547"/>
      <c r="M663" s="545"/>
      <c r="N663" s="63"/>
      <c r="O663" s="551">
        <v>0.37230000000000002</v>
      </c>
      <c r="P663" s="621"/>
      <c r="Q663" s="531">
        <f t="shared" si="117"/>
        <v>3.0702919999999998</v>
      </c>
      <c r="R663" s="622"/>
      <c r="S663" s="531">
        <f t="shared" si="118"/>
        <v>4.5297079999999994</v>
      </c>
      <c r="T663" s="622"/>
      <c r="U663" s="531">
        <f t="shared" si="119"/>
        <v>9.7973684210526315</v>
      </c>
      <c r="V663" s="621"/>
      <c r="W663" s="532">
        <v>0.98805732484076436</v>
      </c>
      <c r="X663" s="61"/>
      <c r="Y663" s="61"/>
    </row>
    <row r="664" spans="1:25" s="12" customFormat="1" ht="14.25" customHeight="1">
      <c r="A664" s="60"/>
      <c r="B664" s="60"/>
      <c r="C664" s="511" t="s">
        <v>222</v>
      </c>
      <c r="D664" s="511"/>
      <c r="E664" s="511"/>
      <c r="F664" s="511"/>
      <c r="G664" s="63"/>
      <c r="H664" s="546">
        <v>35.4</v>
      </c>
      <c r="I664" s="547"/>
      <c r="J664" s="520"/>
      <c r="K664" s="547"/>
      <c r="L664" s="547"/>
      <c r="M664" s="545"/>
      <c r="N664" s="63"/>
      <c r="O664" s="551">
        <v>2.2174</v>
      </c>
      <c r="P664" s="621"/>
      <c r="Q664" s="531">
        <f t="shared" si="117"/>
        <v>31.053895999999998</v>
      </c>
      <c r="R664" s="622"/>
      <c r="S664" s="531">
        <f t="shared" si="118"/>
        <v>39.746104000000003</v>
      </c>
      <c r="T664" s="622"/>
      <c r="U664" s="531">
        <f t="shared" si="119"/>
        <v>6.2638418079096052</v>
      </c>
      <c r="V664" s="621"/>
      <c r="W664" s="532">
        <v>1.0046212395795577</v>
      </c>
      <c r="X664" s="61"/>
      <c r="Y664" s="61"/>
    </row>
    <row r="665" spans="1:25" s="12" customFormat="1" ht="14.25" customHeight="1">
      <c r="A665" s="60"/>
      <c r="B665" s="60"/>
      <c r="C665" s="511" t="s">
        <v>223</v>
      </c>
      <c r="D665" s="511"/>
      <c r="E665" s="511"/>
      <c r="F665" s="511"/>
      <c r="G665" s="63"/>
      <c r="H665" s="546">
        <v>5.5</v>
      </c>
      <c r="I665" s="547"/>
      <c r="J665" s="520"/>
      <c r="K665" s="547"/>
      <c r="L665" s="547"/>
      <c r="M665" s="545"/>
      <c r="N665" s="63"/>
      <c r="O665" s="551">
        <v>0.33579999999999999</v>
      </c>
      <c r="P665" s="621"/>
      <c r="Q665" s="531">
        <f t="shared" si="117"/>
        <v>4.8418320000000001</v>
      </c>
      <c r="R665" s="622"/>
      <c r="S665" s="531">
        <f t="shared" si="118"/>
        <v>6.1581679999999999</v>
      </c>
      <c r="T665" s="622"/>
      <c r="U665" s="531">
        <f t="shared" si="119"/>
        <v>6.1054545454545455</v>
      </c>
      <c r="V665" s="621"/>
      <c r="W665" s="532">
        <v>0.88718626155878455</v>
      </c>
      <c r="X665" s="61"/>
      <c r="Y665" s="61"/>
    </row>
    <row r="666" spans="1:25" s="12" customFormat="1" ht="14.25" customHeight="1">
      <c r="A666" s="60"/>
      <c r="B666" s="60"/>
      <c r="C666" s="511" t="s">
        <v>224</v>
      </c>
      <c r="D666" s="511"/>
      <c r="E666" s="511"/>
      <c r="F666" s="511"/>
      <c r="G666" s="63"/>
      <c r="H666" s="546">
        <v>1.9</v>
      </c>
      <c r="I666" s="547"/>
      <c r="J666" s="520"/>
      <c r="K666" s="547"/>
      <c r="L666" s="547"/>
      <c r="M666" s="545"/>
      <c r="N666" s="63"/>
      <c r="O666" s="551">
        <v>0.24350000000000002</v>
      </c>
      <c r="P666" s="621"/>
      <c r="Q666" s="531">
        <f t="shared" si="117"/>
        <v>1.4227399999999999</v>
      </c>
      <c r="R666" s="622"/>
      <c r="S666" s="531">
        <f t="shared" si="118"/>
        <v>2.3772599999999997</v>
      </c>
      <c r="T666" s="622"/>
      <c r="U666" s="531">
        <f t="shared" si="119"/>
        <v>12.815789473684211</v>
      </c>
      <c r="V666" s="621"/>
      <c r="W666" s="532">
        <v>1.1814653081028628</v>
      </c>
      <c r="X666" s="61"/>
      <c r="Y666" s="61"/>
    </row>
    <row r="667" spans="1:25" s="12" customFormat="1" ht="14.25" customHeight="1">
      <c r="A667" s="60"/>
      <c r="B667" s="60"/>
      <c r="C667" s="511" t="s">
        <v>225</v>
      </c>
      <c r="D667" s="511"/>
      <c r="E667" s="511"/>
      <c r="F667" s="511"/>
      <c r="G667" s="63"/>
      <c r="H667" s="546">
        <v>8.6999999999999993</v>
      </c>
      <c r="I667" s="547"/>
      <c r="J667" s="520"/>
      <c r="K667" s="547"/>
      <c r="L667" s="547"/>
      <c r="M667" s="545"/>
      <c r="N667" s="63"/>
      <c r="O667" s="551">
        <v>0.76700000000000002</v>
      </c>
      <c r="P667" s="621"/>
      <c r="Q667" s="531">
        <f t="shared" si="117"/>
        <v>7.1966799999999989</v>
      </c>
      <c r="R667" s="622"/>
      <c r="S667" s="531">
        <f t="shared" si="118"/>
        <v>10.20332</v>
      </c>
      <c r="T667" s="622"/>
      <c r="U667" s="531">
        <f t="shared" si="119"/>
        <v>8.8160919540229887</v>
      </c>
      <c r="V667" s="621"/>
      <c r="W667" s="532">
        <v>0.97433943089430886</v>
      </c>
      <c r="X667" s="61"/>
      <c r="Y667" s="61"/>
    </row>
    <row r="668" spans="1:25" s="12" customFormat="1" ht="14.25" customHeight="1">
      <c r="A668" s="60"/>
      <c r="B668" s="60"/>
      <c r="C668" s="511" t="s">
        <v>226</v>
      </c>
      <c r="D668" s="511"/>
      <c r="E668" s="511"/>
      <c r="F668" s="511"/>
      <c r="G668" s="63"/>
      <c r="H668" s="546">
        <v>3.5</v>
      </c>
      <c r="I668" s="547"/>
      <c r="J668" s="520"/>
      <c r="K668" s="547"/>
      <c r="L668" s="547"/>
      <c r="M668" s="545"/>
      <c r="N668" s="63"/>
      <c r="O668" s="551">
        <v>0.22460000000000002</v>
      </c>
      <c r="P668" s="621"/>
      <c r="Q668" s="531">
        <f t="shared" si="117"/>
        <v>3.0597840000000001</v>
      </c>
      <c r="R668" s="622"/>
      <c r="S668" s="531">
        <f t="shared" si="118"/>
        <v>3.9402159999999999</v>
      </c>
      <c r="T668" s="622"/>
      <c r="U668" s="531">
        <f t="shared" si="119"/>
        <v>6.4171428571428573</v>
      </c>
      <c r="V668" s="621"/>
      <c r="W668" s="532">
        <v>0.96270895842263182</v>
      </c>
      <c r="X668" s="61"/>
      <c r="Y668" s="61"/>
    </row>
    <row r="669" spans="1:25" s="12" customFormat="1" ht="14.25" customHeight="1">
      <c r="A669" s="60"/>
      <c r="B669" s="60"/>
      <c r="C669" s="511" t="s">
        <v>227</v>
      </c>
      <c r="D669" s="511"/>
      <c r="E669" s="511"/>
      <c r="F669" s="511"/>
      <c r="G669" s="63"/>
      <c r="H669" s="546">
        <v>1.7</v>
      </c>
      <c r="I669" s="547"/>
      <c r="J669" s="520"/>
      <c r="K669" s="547"/>
      <c r="L669" s="547"/>
      <c r="M669" s="545"/>
      <c r="N669" s="63"/>
      <c r="O669" s="551">
        <v>0.1978</v>
      </c>
      <c r="P669" s="621"/>
      <c r="Q669" s="531">
        <f t="shared" si="117"/>
        <v>1.3123119999999999</v>
      </c>
      <c r="R669" s="622"/>
      <c r="S669" s="531">
        <f t="shared" si="118"/>
        <v>2.087688</v>
      </c>
      <c r="T669" s="622"/>
      <c r="U669" s="531">
        <f t="shared" si="119"/>
        <v>11.635294117647058</v>
      </c>
      <c r="V669" s="621"/>
      <c r="W669" s="532">
        <v>1.0779291553133517</v>
      </c>
      <c r="X669" s="61"/>
      <c r="Y669" s="61"/>
    </row>
    <row r="670" spans="1:25" s="12" customFormat="1" ht="14.25" customHeight="1">
      <c r="A670" s="60"/>
      <c r="B670" s="60"/>
      <c r="C670" s="511" t="s">
        <v>228</v>
      </c>
      <c r="D670" s="511"/>
      <c r="E670" s="511"/>
      <c r="F670" s="511"/>
      <c r="G670" s="63"/>
      <c r="H670" s="546">
        <v>0.7</v>
      </c>
      <c r="I670" s="547"/>
      <c r="J670" s="520"/>
      <c r="K670" s="547"/>
      <c r="L670" s="547"/>
      <c r="M670" s="545"/>
      <c r="N670" s="63"/>
      <c r="O670" s="551">
        <v>0.1139</v>
      </c>
      <c r="P670" s="621"/>
      <c r="Q670" s="531">
        <f t="shared" si="117"/>
        <v>0.47675599999999996</v>
      </c>
      <c r="R670" s="622"/>
      <c r="S670" s="531">
        <f t="shared" si="118"/>
        <v>0.92324399999999995</v>
      </c>
      <c r="T670" s="622"/>
      <c r="U670" s="531">
        <f t="shared" si="119"/>
        <v>16.271428571428572</v>
      </c>
      <c r="V670" s="621"/>
      <c r="W670" s="532">
        <v>1.0755429650613786</v>
      </c>
      <c r="X670" s="61"/>
      <c r="Y670" s="61"/>
    </row>
    <row r="671" spans="1:25" s="12" customFormat="1" ht="14.25" customHeight="1">
      <c r="A671" s="60"/>
      <c r="B671" s="60"/>
      <c r="C671" s="511" t="s">
        <v>229</v>
      </c>
      <c r="D671" s="511"/>
      <c r="E671" s="511"/>
      <c r="F671" s="511"/>
      <c r="G671" s="63"/>
      <c r="H671" s="546">
        <v>4.5999999999999996</v>
      </c>
      <c r="I671" s="547"/>
      <c r="J671" s="520"/>
      <c r="K671" s="547"/>
      <c r="L671" s="547"/>
      <c r="M671" s="545"/>
      <c r="N671" s="63"/>
      <c r="O671" s="551">
        <v>0.29210000000000003</v>
      </c>
      <c r="P671" s="621"/>
      <c r="Q671" s="531">
        <f t="shared" si="117"/>
        <v>4.0274839999999994</v>
      </c>
      <c r="R671" s="622"/>
      <c r="S671" s="531">
        <f t="shared" si="118"/>
        <v>5.1725159999999999</v>
      </c>
      <c r="T671" s="622"/>
      <c r="U671" s="531">
        <f t="shared" si="119"/>
        <v>6.3500000000000014</v>
      </c>
      <c r="V671" s="621"/>
      <c r="W671" s="532">
        <v>1.039131981501245</v>
      </c>
      <c r="X671" s="61"/>
      <c r="Y671" s="61"/>
    </row>
    <row r="672" spans="1:25" s="12" customFormat="1" ht="14.25" customHeight="1">
      <c r="A672" s="60"/>
      <c r="B672" s="60"/>
      <c r="C672" s="511" t="s">
        <v>230</v>
      </c>
      <c r="D672" s="511"/>
      <c r="E672" s="511"/>
      <c r="F672" s="511"/>
      <c r="G672" s="63"/>
      <c r="H672" s="546">
        <v>6.3</v>
      </c>
      <c r="I672" s="547"/>
      <c r="J672" s="520"/>
      <c r="K672" s="547"/>
      <c r="L672" s="547"/>
      <c r="M672" s="545"/>
      <c r="N672" s="63"/>
      <c r="O672" s="551">
        <v>2.5678000000000001</v>
      </c>
      <c r="P672" s="621"/>
      <c r="Q672" s="531">
        <f t="shared" si="117"/>
        <v>1.267112</v>
      </c>
      <c r="R672" s="622"/>
      <c r="S672" s="531">
        <f t="shared" si="118"/>
        <v>11.332888000000001</v>
      </c>
      <c r="T672" s="622"/>
      <c r="U672" s="531">
        <f t="shared" si="119"/>
        <v>40.75873015873016</v>
      </c>
      <c r="V672" s="621"/>
      <c r="W672" s="532">
        <v>0.96868869775162214</v>
      </c>
      <c r="X672" s="61"/>
      <c r="Y672" s="61"/>
    </row>
    <row r="673" spans="1:25" s="12" customFormat="1" ht="14.25" customHeight="1">
      <c r="A673" s="60"/>
      <c r="B673" s="60"/>
      <c r="C673" s="518" t="s">
        <v>233</v>
      </c>
      <c r="D673" s="518"/>
      <c r="E673" s="518"/>
      <c r="F673" s="518"/>
      <c r="G673" s="63"/>
      <c r="H673" s="550"/>
      <c r="I673" s="550"/>
      <c r="J673" s="550"/>
      <c r="K673" s="550"/>
      <c r="L673" s="550"/>
      <c r="M673" s="545"/>
      <c r="N673" s="63"/>
      <c r="O673" s="560"/>
      <c r="P673" s="621"/>
      <c r="Q673" s="553"/>
      <c r="R673" s="621"/>
      <c r="S673" s="554"/>
      <c r="T673" s="621"/>
      <c r="U673" s="555"/>
      <c r="V673" s="621"/>
      <c r="W673" s="556"/>
      <c r="X673" s="61"/>
      <c r="Y673" s="61"/>
    </row>
    <row r="674" spans="1:25" s="12" customFormat="1" ht="14.25" customHeight="1">
      <c r="A674" s="60"/>
      <c r="B674" s="60"/>
      <c r="C674" s="511" t="s">
        <v>218</v>
      </c>
      <c r="D674" s="511"/>
      <c r="E674" s="511"/>
      <c r="F674" s="511"/>
      <c r="G674" s="63"/>
      <c r="H674" s="520">
        <v>100</v>
      </c>
      <c r="I674" s="547"/>
      <c r="J674" s="520"/>
      <c r="K674" s="547"/>
      <c r="L674" s="547"/>
      <c r="M674" s="550"/>
      <c r="N674" s="63"/>
      <c r="O674" s="560"/>
      <c r="P674" s="621"/>
      <c r="Q674" s="553"/>
      <c r="R674" s="621"/>
      <c r="S674" s="554"/>
      <c r="T674" s="621"/>
      <c r="U674" s="555"/>
      <c r="V674" s="621"/>
      <c r="W674" s="556"/>
      <c r="X674" s="61"/>
      <c r="Y674" s="61"/>
    </row>
    <row r="675" spans="1:25" s="12" customFormat="1" ht="14.25" customHeight="1">
      <c r="A675" s="60"/>
      <c r="B675" s="60"/>
      <c r="C675" s="511" t="s">
        <v>219</v>
      </c>
      <c r="D675" s="511"/>
      <c r="E675" s="511"/>
      <c r="F675" s="511"/>
      <c r="G675" s="63"/>
      <c r="H675" s="546">
        <v>22.3</v>
      </c>
      <c r="I675" s="547"/>
      <c r="J675" s="520"/>
      <c r="K675" s="547"/>
      <c r="L675" s="547"/>
      <c r="M675" s="545"/>
      <c r="N675" s="63"/>
      <c r="O675" s="551">
        <v>0.57179999999999997</v>
      </c>
      <c r="P675" s="621"/>
      <c r="Q675" s="531">
        <f t="shared" ref="Q675:Q686" si="120">H675-1.96*O675</f>
        <v>21.179272000000001</v>
      </c>
      <c r="R675" s="622"/>
      <c r="S675" s="531">
        <f t="shared" ref="S675:S686" si="121">H675+1.96*O675</f>
        <v>23.420728</v>
      </c>
      <c r="T675" s="622"/>
      <c r="U675" s="531">
        <f t="shared" ref="U675:U686" si="122">O675/H675*100</f>
        <v>2.5641255605381161</v>
      </c>
      <c r="V675" s="621"/>
      <c r="W675" s="532">
        <v>1.060459940652819</v>
      </c>
      <c r="X675" s="61"/>
      <c r="Y675" s="61"/>
    </row>
    <row r="676" spans="1:25" s="12" customFormat="1" ht="14.25" customHeight="1">
      <c r="A676" s="60"/>
      <c r="B676" s="60"/>
      <c r="C676" s="511" t="s">
        <v>220</v>
      </c>
      <c r="D676" s="511"/>
      <c r="E676" s="511"/>
      <c r="F676" s="511"/>
      <c r="G676" s="63"/>
      <c r="H676" s="546">
        <v>4.7</v>
      </c>
      <c r="I676" s="547"/>
      <c r="J676" s="520"/>
      <c r="K676" s="547"/>
      <c r="L676" s="547"/>
      <c r="M676" s="545"/>
      <c r="N676" s="63"/>
      <c r="O676" s="551">
        <v>0.29199999999999998</v>
      </c>
      <c r="P676" s="621"/>
      <c r="Q676" s="531">
        <f t="shared" si="120"/>
        <v>4.1276799999999998</v>
      </c>
      <c r="R676" s="622"/>
      <c r="S676" s="531">
        <f t="shared" si="121"/>
        <v>5.2723200000000006</v>
      </c>
      <c r="T676" s="622"/>
      <c r="U676" s="531">
        <f t="shared" si="122"/>
        <v>6.2127659574468082</v>
      </c>
      <c r="V676" s="621"/>
      <c r="W676" s="532">
        <v>1.0727406318883173</v>
      </c>
      <c r="X676" s="61"/>
      <c r="Y676" s="61"/>
    </row>
    <row r="677" spans="1:25" s="12" customFormat="1" ht="14.25" customHeight="1">
      <c r="A677" s="60"/>
      <c r="B677" s="60"/>
      <c r="C677" s="511" t="s">
        <v>221</v>
      </c>
      <c r="D677" s="511"/>
      <c r="E677" s="511"/>
      <c r="F677" s="511"/>
      <c r="G677" s="63"/>
      <c r="H677" s="546">
        <v>4.8</v>
      </c>
      <c r="I677" s="547"/>
      <c r="J677" s="520"/>
      <c r="K677" s="547"/>
      <c r="L677" s="547"/>
      <c r="M677" s="545"/>
      <c r="N677" s="63"/>
      <c r="O677" s="551">
        <v>0.36849999999999999</v>
      </c>
      <c r="P677" s="621"/>
      <c r="Q677" s="531">
        <f t="shared" si="120"/>
        <v>4.0777399999999995</v>
      </c>
      <c r="R677" s="622"/>
      <c r="S677" s="531">
        <f t="shared" si="121"/>
        <v>5.5222600000000002</v>
      </c>
      <c r="T677" s="622"/>
      <c r="U677" s="531">
        <f t="shared" si="122"/>
        <v>7.677083333333333</v>
      </c>
      <c r="V677" s="621"/>
      <c r="W677" s="532">
        <v>1.1059423769507803</v>
      </c>
      <c r="X677" s="61"/>
      <c r="Y677" s="61"/>
    </row>
    <row r="678" spans="1:25" s="12" customFormat="1" ht="14.25" customHeight="1">
      <c r="A678" s="60"/>
      <c r="B678" s="60"/>
      <c r="C678" s="511" t="s">
        <v>222</v>
      </c>
      <c r="D678" s="511"/>
      <c r="E678" s="511"/>
      <c r="F678" s="511"/>
      <c r="G678" s="63"/>
      <c r="H678" s="546">
        <v>28.7</v>
      </c>
      <c r="I678" s="547"/>
      <c r="J678" s="520"/>
      <c r="K678" s="547"/>
      <c r="L678" s="547"/>
      <c r="M678" s="545"/>
      <c r="N678" s="63"/>
      <c r="O678" s="551">
        <v>0.83279999999999998</v>
      </c>
      <c r="P678" s="621"/>
      <c r="Q678" s="531">
        <f t="shared" si="120"/>
        <v>27.067712</v>
      </c>
      <c r="R678" s="622"/>
      <c r="S678" s="531">
        <f t="shared" si="121"/>
        <v>30.332287999999998</v>
      </c>
      <c r="T678" s="622"/>
      <c r="U678" s="531">
        <f t="shared" si="122"/>
        <v>2.9017421602787459</v>
      </c>
      <c r="V678" s="621"/>
      <c r="W678" s="532">
        <v>1.3119092627599245</v>
      </c>
      <c r="X678" s="61"/>
      <c r="Y678" s="61"/>
    </row>
    <row r="679" spans="1:25" s="12" customFormat="1" ht="14.25" customHeight="1">
      <c r="A679" s="60"/>
      <c r="B679" s="60"/>
      <c r="C679" s="511" t="s">
        <v>223</v>
      </c>
      <c r="D679" s="511"/>
      <c r="E679" s="511"/>
      <c r="F679" s="511"/>
      <c r="G679" s="63"/>
      <c r="H679" s="546">
        <v>6.3</v>
      </c>
      <c r="I679" s="547"/>
      <c r="J679" s="520"/>
      <c r="K679" s="547"/>
      <c r="L679" s="547"/>
      <c r="M679" s="545"/>
      <c r="N679" s="63"/>
      <c r="O679" s="551">
        <v>0.45329999999999998</v>
      </c>
      <c r="P679" s="621"/>
      <c r="Q679" s="531">
        <f t="shared" si="120"/>
        <v>5.4115320000000002</v>
      </c>
      <c r="R679" s="622"/>
      <c r="S679" s="531">
        <f t="shared" si="121"/>
        <v>7.1884679999999994</v>
      </c>
      <c r="T679" s="622"/>
      <c r="U679" s="531">
        <f t="shared" si="122"/>
        <v>7.1952380952380945</v>
      </c>
      <c r="V679" s="621"/>
      <c r="W679" s="532">
        <v>1.1324006994753935</v>
      </c>
      <c r="X679" s="61"/>
      <c r="Y679" s="61"/>
    </row>
    <row r="680" spans="1:25" s="12" customFormat="1" ht="14.25" customHeight="1">
      <c r="A680" s="60"/>
      <c r="B680" s="60"/>
      <c r="C680" s="511" t="s">
        <v>224</v>
      </c>
      <c r="D680" s="511"/>
      <c r="E680" s="511"/>
      <c r="F680" s="511"/>
      <c r="G680" s="63"/>
      <c r="H680" s="546">
        <v>2</v>
      </c>
      <c r="I680" s="547"/>
      <c r="J680" s="520"/>
      <c r="K680" s="547"/>
      <c r="L680" s="547"/>
      <c r="M680" s="545"/>
      <c r="N680" s="63"/>
      <c r="O680" s="551">
        <v>0.22109999999999999</v>
      </c>
      <c r="P680" s="621"/>
      <c r="Q680" s="531">
        <f t="shared" si="120"/>
        <v>1.5666440000000001</v>
      </c>
      <c r="R680" s="622"/>
      <c r="S680" s="531">
        <f t="shared" si="121"/>
        <v>2.4333559999999999</v>
      </c>
      <c r="T680" s="622"/>
      <c r="U680" s="531">
        <f t="shared" si="122"/>
        <v>11.055</v>
      </c>
      <c r="V680" s="621"/>
      <c r="W680" s="532">
        <v>1.0439093484419262</v>
      </c>
      <c r="X680" s="61"/>
      <c r="Y680" s="61"/>
    </row>
    <row r="681" spans="1:25" s="12" customFormat="1" ht="14.25" customHeight="1">
      <c r="A681" s="60"/>
      <c r="B681" s="60"/>
      <c r="C681" s="511" t="s">
        <v>225</v>
      </c>
      <c r="D681" s="511"/>
      <c r="E681" s="511"/>
      <c r="F681" s="511"/>
      <c r="G681" s="63"/>
      <c r="H681" s="546">
        <v>14.4</v>
      </c>
      <c r="I681" s="547"/>
      <c r="J681" s="520"/>
      <c r="K681" s="547"/>
      <c r="L681" s="547"/>
      <c r="M681" s="545"/>
      <c r="N681" s="63"/>
      <c r="O681" s="551">
        <v>1.0047999999999999</v>
      </c>
      <c r="P681" s="621"/>
      <c r="Q681" s="531">
        <f t="shared" si="120"/>
        <v>12.430592000000001</v>
      </c>
      <c r="R681" s="622"/>
      <c r="S681" s="531">
        <f t="shared" si="121"/>
        <v>16.369408</v>
      </c>
      <c r="T681" s="622"/>
      <c r="U681" s="531">
        <f t="shared" si="122"/>
        <v>6.977777777777777</v>
      </c>
      <c r="V681" s="621"/>
      <c r="W681" s="532">
        <v>1.0758029978586725</v>
      </c>
      <c r="X681" s="61"/>
      <c r="Y681" s="61"/>
    </row>
    <row r="682" spans="1:25" s="12" customFormat="1" ht="14.25" customHeight="1">
      <c r="A682" s="60"/>
      <c r="B682" s="60"/>
      <c r="C682" s="511" t="s">
        <v>226</v>
      </c>
      <c r="D682" s="511"/>
      <c r="E682" s="511"/>
      <c r="F682" s="511"/>
      <c r="G682" s="63"/>
      <c r="H682" s="546">
        <v>4.2</v>
      </c>
      <c r="I682" s="547"/>
      <c r="J682" s="520"/>
      <c r="K682" s="547"/>
      <c r="L682" s="547"/>
      <c r="M682" s="545"/>
      <c r="N682" s="63"/>
      <c r="O682" s="551">
        <v>0.1928</v>
      </c>
      <c r="P682" s="621"/>
      <c r="Q682" s="531">
        <f t="shared" si="120"/>
        <v>3.8221120000000002</v>
      </c>
      <c r="R682" s="622"/>
      <c r="S682" s="531">
        <f t="shared" si="121"/>
        <v>4.5778879999999997</v>
      </c>
      <c r="T682" s="622"/>
      <c r="U682" s="531">
        <f t="shared" si="122"/>
        <v>4.5904761904761902</v>
      </c>
      <c r="V682" s="621"/>
      <c r="W682" s="532">
        <v>0.86925157799819663</v>
      </c>
      <c r="X682" s="61"/>
      <c r="Y682" s="61"/>
    </row>
    <row r="683" spans="1:25" s="12" customFormat="1" ht="14.25" customHeight="1">
      <c r="A683" s="60"/>
      <c r="B683" s="60"/>
      <c r="C683" s="511" t="s">
        <v>227</v>
      </c>
      <c r="D683" s="511"/>
      <c r="E683" s="511"/>
      <c r="F683" s="511"/>
      <c r="G683" s="63"/>
      <c r="H683" s="546">
        <v>2.9</v>
      </c>
      <c r="I683" s="547"/>
      <c r="J683" s="520"/>
      <c r="K683" s="547"/>
      <c r="L683" s="547"/>
      <c r="M683" s="545"/>
      <c r="N683" s="63"/>
      <c r="O683" s="551">
        <v>0.33349999999999996</v>
      </c>
      <c r="P683" s="621"/>
      <c r="Q683" s="531">
        <f t="shared" si="120"/>
        <v>2.24634</v>
      </c>
      <c r="R683" s="622"/>
      <c r="S683" s="531">
        <f t="shared" si="121"/>
        <v>3.5536599999999998</v>
      </c>
      <c r="T683" s="622"/>
      <c r="U683" s="531">
        <f t="shared" si="122"/>
        <v>11.5</v>
      </c>
      <c r="V683" s="621"/>
      <c r="W683" s="532">
        <v>0.96947674418604646</v>
      </c>
      <c r="X683" s="61"/>
      <c r="Y683" s="61"/>
    </row>
    <row r="684" spans="1:25" s="12" customFormat="1" ht="14.25" customHeight="1">
      <c r="A684" s="60"/>
      <c r="B684" s="60"/>
      <c r="C684" s="511" t="s">
        <v>228</v>
      </c>
      <c r="D684" s="511"/>
      <c r="E684" s="511"/>
      <c r="F684" s="511"/>
      <c r="G684" s="63"/>
      <c r="H684" s="546">
        <v>1.1000000000000001</v>
      </c>
      <c r="I684" s="547"/>
      <c r="J684" s="520"/>
      <c r="K684" s="547"/>
      <c r="L684" s="547"/>
      <c r="M684" s="545"/>
      <c r="N684" s="63"/>
      <c r="O684" s="551">
        <v>0.12970000000000001</v>
      </c>
      <c r="P684" s="621"/>
      <c r="Q684" s="531">
        <f t="shared" si="120"/>
        <v>0.8457880000000001</v>
      </c>
      <c r="R684" s="622"/>
      <c r="S684" s="531">
        <f t="shared" si="121"/>
        <v>1.354212</v>
      </c>
      <c r="T684" s="622"/>
      <c r="U684" s="531">
        <f t="shared" si="122"/>
        <v>11.790909090909091</v>
      </c>
      <c r="V684" s="621"/>
      <c r="W684" s="532">
        <v>1.0015444015444015</v>
      </c>
      <c r="X684" s="61"/>
      <c r="Y684" s="61"/>
    </row>
    <row r="685" spans="1:25" s="12" customFormat="1" ht="14.25" customHeight="1">
      <c r="A685" s="60"/>
      <c r="B685" s="60"/>
      <c r="C685" s="511" t="s">
        <v>229</v>
      </c>
      <c r="D685" s="511"/>
      <c r="E685" s="511"/>
      <c r="F685" s="511"/>
      <c r="G685" s="63"/>
      <c r="H685" s="546">
        <v>5</v>
      </c>
      <c r="I685" s="547"/>
      <c r="J685" s="520"/>
      <c r="K685" s="547"/>
      <c r="L685" s="547"/>
      <c r="M685" s="545"/>
      <c r="N685" s="63"/>
      <c r="O685" s="551">
        <v>0.23149999999999998</v>
      </c>
      <c r="P685" s="621"/>
      <c r="Q685" s="531">
        <f t="shared" si="120"/>
        <v>4.5462600000000002</v>
      </c>
      <c r="R685" s="622"/>
      <c r="S685" s="531">
        <f t="shared" si="121"/>
        <v>5.4537399999999998</v>
      </c>
      <c r="T685" s="622"/>
      <c r="U685" s="531">
        <f t="shared" si="122"/>
        <v>4.629999999999999</v>
      </c>
      <c r="V685" s="621"/>
      <c r="W685" s="532">
        <v>1.2248677248677249</v>
      </c>
      <c r="X685" s="61"/>
      <c r="Y685" s="61"/>
    </row>
    <row r="686" spans="1:25" s="12" customFormat="1" ht="14.25" customHeight="1">
      <c r="A686" s="60"/>
      <c r="B686" s="60"/>
      <c r="C686" s="511" t="s">
        <v>230</v>
      </c>
      <c r="D686" s="511"/>
      <c r="E686" s="511"/>
      <c r="F686" s="511"/>
      <c r="G686" s="63"/>
      <c r="H686" s="546">
        <v>3.4</v>
      </c>
      <c r="I686" s="547"/>
      <c r="J686" s="520"/>
      <c r="K686" s="547"/>
      <c r="L686" s="547"/>
      <c r="M686" s="545"/>
      <c r="N686" s="63"/>
      <c r="O686" s="551">
        <v>0.25459999999999999</v>
      </c>
      <c r="P686" s="621"/>
      <c r="Q686" s="531">
        <f t="shared" si="120"/>
        <v>2.9009839999999998</v>
      </c>
      <c r="R686" s="622"/>
      <c r="S686" s="531">
        <f t="shared" si="121"/>
        <v>3.899016</v>
      </c>
      <c r="T686" s="622"/>
      <c r="U686" s="531">
        <f t="shared" si="122"/>
        <v>7.4882352941176471</v>
      </c>
      <c r="V686" s="621"/>
      <c r="W686" s="532">
        <v>0.96953541507996965</v>
      </c>
      <c r="X686" s="61"/>
      <c r="Y686" s="61"/>
    </row>
    <row r="687" spans="1:25" s="12" customFormat="1" ht="14.25" customHeight="1">
      <c r="A687" s="60"/>
      <c r="B687" s="60"/>
      <c r="C687" s="518" t="s">
        <v>236</v>
      </c>
      <c r="D687" s="518"/>
      <c r="E687" s="518"/>
      <c r="F687" s="518"/>
      <c r="G687" s="63"/>
      <c r="H687" s="520"/>
      <c r="I687" s="557"/>
      <c r="J687" s="557"/>
      <c r="K687" s="557"/>
      <c r="L687" s="557"/>
      <c r="M687" s="558"/>
      <c r="N687" s="63"/>
      <c r="O687" s="560"/>
      <c r="P687" s="621"/>
      <c r="Q687" s="553"/>
      <c r="R687" s="621"/>
      <c r="S687" s="554"/>
      <c r="T687" s="621"/>
      <c r="U687" s="555"/>
      <c r="V687" s="621"/>
      <c r="W687" s="556"/>
      <c r="X687" s="61"/>
      <c r="Y687" s="61"/>
    </row>
    <row r="688" spans="1:25" s="12" customFormat="1" ht="14.25" customHeight="1">
      <c r="A688" s="60"/>
      <c r="B688" s="60"/>
      <c r="C688" s="511" t="s">
        <v>218</v>
      </c>
      <c r="D688" s="511"/>
      <c r="E688" s="511"/>
      <c r="F688" s="511"/>
      <c r="G688" s="63"/>
      <c r="H688" s="546">
        <v>100</v>
      </c>
      <c r="I688" s="547"/>
      <c r="J688" s="520"/>
      <c r="K688" s="547"/>
      <c r="L688" s="547"/>
      <c r="M688" s="550"/>
      <c r="N688" s="63"/>
      <c r="O688" s="560"/>
      <c r="P688" s="621"/>
      <c r="Q688" s="553"/>
      <c r="R688" s="621"/>
      <c r="S688" s="554"/>
      <c r="T688" s="621"/>
      <c r="U688" s="555"/>
      <c r="V688" s="621"/>
      <c r="W688" s="556"/>
      <c r="X688" s="61"/>
      <c r="Y688" s="61"/>
    </row>
    <row r="689" spans="1:25" s="12" customFormat="1" ht="14.25" customHeight="1">
      <c r="A689" s="60"/>
      <c r="B689" s="60"/>
      <c r="C689" s="511" t="s">
        <v>219</v>
      </c>
      <c r="D689" s="511"/>
      <c r="E689" s="511"/>
      <c r="F689" s="511"/>
      <c r="G689" s="63"/>
      <c r="H689" s="546">
        <v>21</v>
      </c>
      <c r="I689" s="547"/>
      <c r="J689" s="520"/>
      <c r="K689" s="547"/>
      <c r="L689" s="547"/>
      <c r="M689" s="545"/>
      <c r="N689" s="63"/>
      <c r="O689" s="551">
        <v>0.53129999999999999</v>
      </c>
      <c r="P689" s="621"/>
      <c r="Q689" s="531">
        <f t="shared" ref="Q689:Q700" si="123">H689-1.96*O689</f>
        <v>19.958652000000001</v>
      </c>
      <c r="R689" s="622"/>
      <c r="S689" s="531">
        <f t="shared" ref="S689:S700" si="124">H689+1.96*O689</f>
        <v>22.041347999999999</v>
      </c>
      <c r="T689" s="622"/>
      <c r="U689" s="531">
        <f t="shared" ref="U689:U700" si="125">O689/H689*100</f>
        <v>2.5299999999999998</v>
      </c>
      <c r="V689" s="621"/>
      <c r="W689" s="532">
        <v>1.0180111132400844</v>
      </c>
      <c r="X689" s="61"/>
      <c r="Y689" s="61"/>
    </row>
    <row r="690" spans="1:25" s="12" customFormat="1" ht="14.25" customHeight="1">
      <c r="A690" s="60"/>
      <c r="B690" s="60"/>
      <c r="C690" s="511" t="s">
        <v>220</v>
      </c>
      <c r="D690" s="511"/>
      <c r="E690" s="511"/>
      <c r="F690" s="511"/>
      <c r="G690" s="63"/>
      <c r="H690" s="546">
        <v>5.0999999999999996</v>
      </c>
      <c r="I690" s="547"/>
      <c r="J690" s="520"/>
      <c r="K690" s="547"/>
      <c r="L690" s="547"/>
      <c r="M690" s="545"/>
      <c r="N690" s="63"/>
      <c r="O690" s="551">
        <v>0.2676</v>
      </c>
      <c r="P690" s="621"/>
      <c r="Q690" s="531">
        <f t="shared" si="123"/>
        <v>4.5755039999999996</v>
      </c>
      <c r="R690" s="622"/>
      <c r="S690" s="531">
        <f t="shared" si="124"/>
        <v>5.6244959999999997</v>
      </c>
      <c r="T690" s="622"/>
      <c r="U690" s="531">
        <f t="shared" si="125"/>
        <v>5.2470588235294127</v>
      </c>
      <c r="V690" s="621"/>
      <c r="W690" s="532">
        <v>1.0790322580645162</v>
      </c>
      <c r="X690" s="61"/>
      <c r="Y690" s="61"/>
    </row>
    <row r="691" spans="1:25" s="12" customFormat="1" ht="14.25" customHeight="1">
      <c r="A691" s="60"/>
      <c r="B691" s="60"/>
      <c r="C691" s="511" t="s">
        <v>221</v>
      </c>
      <c r="D691" s="511"/>
      <c r="E691" s="511"/>
      <c r="F691" s="511"/>
      <c r="G691" s="63"/>
      <c r="H691" s="546">
        <v>4.9000000000000004</v>
      </c>
      <c r="I691" s="547"/>
      <c r="J691" s="520"/>
      <c r="K691" s="547"/>
      <c r="L691" s="547"/>
      <c r="M691" s="545"/>
      <c r="N691" s="63"/>
      <c r="O691" s="551">
        <v>0.2646</v>
      </c>
      <c r="P691" s="621"/>
      <c r="Q691" s="531">
        <f t="shared" si="123"/>
        <v>4.3813840000000006</v>
      </c>
      <c r="R691" s="622"/>
      <c r="S691" s="531">
        <f t="shared" si="124"/>
        <v>5.4186160000000001</v>
      </c>
      <c r="T691" s="622"/>
      <c r="U691" s="531">
        <f t="shared" si="125"/>
        <v>5.4</v>
      </c>
      <c r="V691" s="621"/>
      <c r="W691" s="532">
        <v>1.0605210420841684</v>
      </c>
      <c r="X691" s="61"/>
      <c r="Y691" s="61"/>
    </row>
    <row r="692" spans="1:25" s="12" customFormat="1" ht="14.25" customHeight="1">
      <c r="A692" s="60"/>
      <c r="B692" s="60"/>
      <c r="C692" s="511" t="s">
        <v>222</v>
      </c>
      <c r="D692" s="511"/>
      <c r="E692" s="511"/>
      <c r="F692" s="511"/>
      <c r="G692" s="63"/>
      <c r="H692" s="546">
        <v>26.5</v>
      </c>
      <c r="I692" s="547"/>
      <c r="J692" s="520"/>
      <c r="K692" s="547"/>
      <c r="L692" s="547"/>
      <c r="M692" s="545"/>
      <c r="N692" s="63"/>
      <c r="O692" s="551">
        <v>0.61680000000000001</v>
      </c>
      <c r="P692" s="621"/>
      <c r="Q692" s="531">
        <f t="shared" si="123"/>
        <v>25.291072</v>
      </c>
      <c r="R692" s="622"/>
      <c r="S692" s="531">
        <f t="shared" si="124"/>
        <v>27.708928</v>
      </c>
      <c r="T692" s="622"/>
      <c r="U692" s="531">
        <f t="shared" si="125"/>
        <v>2.327547169811321</v>
      </c>
      <c r="V692" s="621"/>
      <c r="W692" s="532">
        <v>1.124111536358666</v>
      </c>
      <c r="X692" s="61"/>
      <c r="Y692" s="61"/>
    </row>
    <row r="693" spans="1:25" s="12" customFormat="1" ht="14.25" customHeight="1">
      <c r="A693" s="60"/>
      <c r="B693" s="60"/>
      <c r="C693" s="511" t="s">
        <v>223</v>
      </c>
      <c r="D693" s="511"/>
      <c r="E693" s="511"/>
      <c r="F693" s="511"/>
      <c r="G693" s="63"/>
      <c r="H693" s="546">
        <v>6.8</v>
      </c>
      <c r="I693" s="547"/>
      <c r="J693" s="520"/>
      <c r="K693" s="547"/>
      <c r="L693" s="547"/>
      <c r="M693" s="545"/>
      <c r="N693" s="63"/>
      <c r="O693" s="551">
        <v>0.36549999999999999</v>
      </c>
      <c r="P693" s="621"/>
      <c r="Q693" s="531">
        <f t="shared" si="123"/>
        <v>6.0836199999999998</v>
      </c>
      <c r="R693" s="622"/>
      <c r="S693" s="531">
        <f t="shared" si="124"/>
        <v>7.5163799999999998</v>
      </c>
      <c r="T693" s="622"/>
      <c r="U693" s="531">
        <f t="shared" si="125"/>
        <v>5.375</v>
      </c>
      <c r="V693" s="621"/>
      <c r="W693" s="532">
        <v>1.0357041654859733</v>
      </c>
      <c r="X693" s="61"/>
      <c r="Y693" s="61"/>
    </row>
    <row r="694" spans="1:25" s="12" customFormat="1" ht="14.25" customHeight="1">
      <c r="A694" s="60"/>
      <c r="B694" s="60"/>
      <c r="C694" s="511" t="s">
        <v>224</v>
      </c>
      <c r="D694" s="511"/>
      <c r="E694" s="511"/>
      <c r="F694" s="511"/>
      <c r="G694" s="63"/>
      <c r="H694" s="546">
        <v>2.2000000000000002</v>
      </c>
      <c r="I694" s="547"/>
      <c r="J694" s="520"/>
      <c r="K694" s="547"/>
      <c r="L694" s="547"/>
      <c r="M694" s="545"/>
      <c r="N694" s="63"/>
      <c r="O694" s="551">
        <v>0.2225</v>
      </c>
      <c r="P694" s="621"/>
      <c r="Q694" s="531">
        <f t="shared" si="123"/>
        <v>1.7639000000000002</v>
      </c>
      <c r="R694" s="622"/>
      <c r="S694" s="531">
        <f t="shared" si="124"/>
        <v>2.6361000000000003</v>
      </c>
      <c r="T694" s="622"/>
      <c r="U694" s="531">
        <f t="shared" si="125"/>
        <v>10.113636363636363</v>
      </c>
      <c r="V694" s="621"/>
      <c r="W694" s="532">
        <v>1.1381074168797953</v>
      </c>
      <c r="X694" s="61"/>
      <c r="Y694" s="61"/>
    </row>
    <row r="695" spans="1:25" s="12" customFormat="1" ht="14.25" customHeight="1">
      <c r="A695" s="60"/>
      <c r="B695" s="60"/>
      <c r="C695" s="511" t="s">
        <v>225</v>
      </c>
      <c r="D695" s="511"/>
      <c r="E695" s="511"/>
      <c r="F695" s="511"/>
      <c r="G695" s="63"/>
      <c r="H695" s="546">
        <v>16.2</v>
      </c>
      <c r="I695" s="547"/>
      <c r="J695" s="520"/>
      <c r="K695" s="547"/>
      <c r="L695" s="547"/>
      <c r="M695" s="545"/>
      <c r="N695" s="63"/>
      <c r="O695" s="551">
        <v>1.0071000000000001</v>
      </c>
      <c r="P695" s="621"/>
      <c r="Q695" s="531">
        <f t="shared" si="123"/>
        <v>14.226083999999998</v>
      </c>
      <c r="R695" s="622"/>
      <c r="S695" s="531">
        <f t="shared" si="124"/>
        <v>18.173915999999998</v>
      </c>
      <c r="T695" s="622"/>
      <c r="U695" s="531">
        <f t="shared" si="125"/>
        <v>6.2166666666666677</v>
      </c>
      <c r="V695" s="621"/>
      <c r="W695" s="532">
        <v>0.96281070745697894</v>
      </c>
      <c r="X695" s="61"/>
      <c r="Y695" s="61"/>
    </row>
    <row r="696" spans="1:25" s="12" customFormat="1" ht="14.25" customHeight="1">
      <c r="A696" s="60"/>
      <c r="B696" s="60"/>
      <c r="C696" s="511" t="s">
        <v>226</v>
      </c>
      <c r="D696" s="511"/>
      <c r="E696" s="511"/>
      <c r="F696" s="511"/>
      <c r="G696" s="63"/>
      <c r="H696" s="546">
        <v>4</v>
      </c>
      <c r="I696" s="547"/>
      <c r="J696" s="520"/>
      <c r="K696" s="547"/>
      <c r="L696" s="547"/>
      <c r="M696" s="545"/>
      <c r="N696" s="63"/>
      <c r="O696" s="551">
        <v>0.1391</v>
      </c>
      <c r="P696" s="621"/>
      <c r="Q696" s="531">
        <f t="shared" si="123"/>
        <v>3.7273640000000001</v>
      </c>
      <c r="R696" s="622"/>
      <c r="S696" s="531">
        <f t="shared" si="124"/>
        <v>4.2726360000000003</v>
      </c>
      <c r="T696" s="622"/>
      <c r="U696" s="531">
        <f t="shared" si="125"/>
        <v>3.4775</v>
      </c>
      <c r="V696" s="621"/>
      <c r="W696" s="532">
        <v>0.96731571627260082</v>
      </c>
      <c r="X696" s="61"/>
      <c r="Y696" s="61"/>
    </row>
    <row r="697" spans="1:25" s="12" customFormat="1" ht="14.25" customHeight="1">
      <c r="A697" s="60"/>
      <c r="B697" s="60"/>
      <c r="C697" s="511" t="s">
        <v>227</v>
      </c>
      <c r="D697" s="511"/>
      <c r="E697" s="511"/>
      <c r="F697" s="511"/>
      <c r="G697" s="63"/>
      <c r="H697" s="546">
        <v>2.9</v>
      </c>
      <c r="I697" s="547"/>
      <c r="J697" s="520"/>
      <c r="K697" s="547"/>
      <c r="L697" s="547"/>
      <c r="M697" s="545"/>
      <c r="N697" s="63"/>
      <c r="O697" s="551">
        <v>0.29699999999999999</v>
      </c>
      <c r="P697" s="621"/>
      <c r="Q697" s="531">
        <f t="shared" si="123"/>
        <v>2.3178799999999997</v>
      </c>
      <c r="R697" s="622"/>
      <c r="S697" s="531">
        <f t="shared" si="124"/>
        <v>3.4821200000000001</v>
      </c>
      <c r="T697" s="622"/>
      <c r="U697" s="531">
        <f t="shared" si="125"/>
        <v>10.241379310344827</v>
      </c>
      <c r="V697" s="621"/>
      <c r="W697" s="532">
        <v>1.0450387051372274</v>
      </c>
      <c r="X697" s="61"/>
      <c r="Y697" s="61"/>
    </row>
    <row r="698" spans="1:25" s="12" customFormat="1" ht="14.25" customHeight="1">
      <c r="A698" s="60"/>
      <c r="B698" s="60"/>
      <c r="C698" s="511" t="s">
        <v>228</v>
      </c>
      <c r="D698" s="511"/>
      <c r="E698" s="511"/>
      <c r="F698" s="511"/>
      <c r="G698" s="63"/>
      <c r="H698" s="546">
        <v>1.5</v>
      </c>
      <c r="I698" s="547"/>
      <c r="J698" s="520"/>
      <c r="K698" s="547"/>
      <c r="L698" s="547"/>
      <c r="M698" s="545"/>
      <c r="N698" s="63"/>
      <c r="O698" s="551">
        <v>0.17019999999999999</v>
      </c>
      <c r="P698" s="621"/>
      <c r="Q698" s="531">
        <f t="shared" si="123"/>
        <v>1.1664080000000001</v>
      </c>
      <c r="R698" s="622"/>
      <c r="S698" s="531">
        <f t="shared" si="124"/>
        <v>1.8335919999999999</v>
      </c>
      <c r="T698" s="622"/>
      <c r="U698" s="531">
        <f t="shared" si="125"/>
        <v>11.346666666666666</v>
      </c>
      <c r="V698" s="621"/>
      <c r="W698" s="532">
        <v>1.0005878894767783</v>
      </c>
      <c r="X698" s="61"/>
      <c r="Y698" s="61"/>
    </row>
    <row r="699" spans="1:25" s="12" customFormat="1" ht="14.25" customHeight="1">
      <c r="A699" s="60"/>
      <c r="B699" s="60"/>
      <c r="C699" s="511" t="s">
        <v>229</v>
      </c>
      <c r="D699" s="511"/>
      <c r="E699" s="511"/>
      <c r="F699" s="511"/>
      <c r="G699" s="63"/>
      <c r="H699" s="546">
        <v>5.6</v>
      </c>
      <c r="I699" s="547"/>
      <c r="J699" s="520"/>
      <c r="K699" s="547"/>
      <c r="L699" s="547"/>
      <c r="M699" s="545"/>
      <c r="N699" s="63"/>
      <c r="O699" s="551">
        <v>0.25370000000000004</v>
      </c>
      <c r="P699" s="621"/>
      <c r="Q699" s="531">
        <f t="shared" si="123"/>
        <v>5.1027479999999992</v>
      </c>
      <c r="R699" s="622"/>
      <c r="S699" s="531">
        <f t="shared" si="124"/>
        <v>6.0972520000000001</v>
      </c>
      <c r="T699" s="622"/>
      <c r="U699" s="531">
        <f t="shared" si="125"/>
        <v>4.5303571428571434</v>
      </c>
      <c r="V699" s="621"/>
      <c r="W699" s="532">
        <v>1.0628403854210307</v>
      </c>
      <c r="X699" s="61"/>
      <c r="Y699" s="61"/>
    </row>
    <row r="700" spans="1:25" s="12" customFormat="1" ht="14.25" customHeight="1">
      <c r="A700" s="60"/>
      <c r="B700" s="60"/>
      <c r="C700" s="511" t="s">
        <v>230</v>
      </c>
      <c r="D700" s="511"/>
      <c r="E700" s="511"/>
      <c r="F700" s="511"/>
      <c r="G700" s="63"/>
      <c r="H700" s="520">
        <v>3.4</v>
      </c>
      <c r="I700" s="547"/>
      <c r="J700" s="520"/>
      <c r="K700" s="547"/>
      <c r="L700" s="547"/>
      <c r="M700" s="545"/>
      <c r="N700" s="63"/>
      <c r="O700" s="551">
        <v>0.26519999999999999</v>
      </c>
      <c r="P700" s="621"/>
      <c r="Q700" s="531">
        <f t="shared" si="123"/>
        <v>2.8802080000000001</v>
      </c>
      <c r="R700" s="622"/>
      <c r="S700" s="531">
        <f t="shared" si="124"/>
        <v>3.9197919999999997</v>
      </c>
      <c r="T700" s="622"/>
      <c r="U700" s="531">
        <f t="shared" si="125"/>
        <v>7.8</v>
      </c>
      <c r="V700" s="621"/>
      <c r="W700" s="532">
        <v>0.97679558011049716</v>
      </c>
      <c r="X700" s="61"/>
      <c r="Y700" s="61"/>
    </row>
    <row r="701" spans="1:25" s="12" customFormat="1" ht="14.25" customHeight="1">
      <c r="A701" s="60"/>
      <c r="B701" s="60"/>
      <c r="C701" s="518" t="s">
        <v>235</v>
      </c>
      <c r="D701" s="518"/>
      <c r="E701" s="518"/>
      <c r="F701" s="518"/>
      <c r="G701" s="63"/>
      <c r="H701" s="546"/>
      <c r="I701" s="557"/>
      <c r="J701" s="557"/>
      <c r="K701" s="557"/>
      <c r="L701" s="557"/>
      <c r="M701" s="558"/>
      <c r="N701" s="63"/>
      <c r="O701" s="560"/>
      <c r="P701" s="621"/>
      <c r="Q701" s="553"/>
      <c r="R701" s="621"/>
      <c r="S701" s="554"/>
      <c r="T701" s="621"/>
      <c r="U701" s="555"/>
      <c r="V701" s="621"/>
      <c r="W701" s="556"/>
      <c r="X701" s="61"/>
      <c r="Y701" s="61"/>
    </row>
    <row r="702" spans="1:25" s="12" customFormat="1" ht="14.25" customHeight="1">
      <c r="A702" s="60"/>
      <c r="B702" s="60"/>
      <c r="C702" s="511" t="s">
        <v>218</v>
      </c>
      <c r="D702" s="511"/>
      <c r="E702" s="511"/>
      <c r="F702" s="511"/>
      <c r="G702" s="63"/>
      <c r="H702" s="546">
        <v>100</v>
      </c>
      <c r="I702" s="547"/>
      <c r="J702" s="520"/>
      <c r="K702" s="547"/>
      <c r="L702" s="547"/>
      <c r="M702" s="550"/>
      <c r="N702" s="63"/>
      <c r="O702" s="560"/>
      <c r="P702" s="621"/>
      <c r="Q702" s="553"/>
      <c r="R702" s="621"/>
      <c r="S702" s="554"/>
      <c r="T702" s="621"/>
      <c r="U702" s="555"/>
      <c r="V702" s="621"/>
      <c r="W702" s="556"/>
      <c r="X702" s="61"/>
      <c r="Y702" s="61"/>
    </row>
    <row r="703" spans="1:25" s="12" customFormat="1" ht="14.25" customHeight="1">
      <c r="A703" s="60"/>
      <c r="B703" s="60"/>
      <c r="C703" s="511" t="s">
        <v>219</v>
      </c>
      <c r="D703" s="511"/>
      <c r="E703" s="511"/>
      <c r="F703" s="511"/>
      <c r="G703" s="63"/>
      <c r="H703" s="546">
        <v>19.5</v>
      </c>
      <c r="I703" s="547"/>
      <c r="J703" s="520"/>
      <c r="K703" s="547"/>
      <c r="L703" s="547"/>
      <c r="M703" s="545"/>
      <c r="N703" s="63"/>
      <c r="O703" s="551">
        <v>0.48009999999999997</v>
      </c>
      <c r="P703" s="621"/>
      <c r="Q703" s="531">
        <f t="shared" ref="Q703:Q714" si="126">H703-1.96*O703</f>
        <v>18.559004000000002</v>
      </c>
      <c r="R703" s="622"/>
      <c r="S703" s="531">
        <f t="shared" ref="S703:S714" si="127">H703+1.96*O703</f>
        <v>20.440995999999998</v>
      </c>
      <c r="T703" s="622"/>
      <c r="U703" s="531">
        <f t="shared" ref="U703:U714" si="128">O703/H703*100</f>
        <v>2.4620512820512817</v>
      </c>
      <c r="V703" s="621"/>
      <c r="W703" s="532">
        <v>1.0398527182152912</v>
      </c>
      <c r="X703" s="61"/>
      <c r="Y703" s="61"/>
    </row>
    <row r="704" spans="1:25" s="12" customFormat="1" ht="14.25" customHeight="1">
      <c r="A704" s="60"/>
      <c r="B704" s="60"/>
      <c r="C704" s="511" t="s">
        <v>220</v>
      </c>
      <c r="D704" s="511"/>
      <c r="E704" s="511"/>
      <c r="F704" s="511"/>
      <c r="G704" s="63"/>
      <c r="H704" s="546">
        <v>4.7</v>
      </c>
      <c r="I704" s="547"/>
      <c r="J704" s="520"/>
      <c r="K704" s="547"/>
      <c r="L704" s="547"/>
      <c r="M704" s="545"/>
      <c r="N704" s="63"/>
      <c r="O704" s="551">
        <v>0.27190000000000003</v>
      </c>
      <c r="P704" s="621"/>
      <c r="Q704" s="531">
        <f t="shared" si="126"/>
        <v>4.1670759999999998</v>
      </c>
      <c r="R704" s="622"/>
      <c r="S704" s="531">
        <f t="shared" si="127"/>
        <v>5.2329240000000006</v>
      </c>
      <c r="T704" s="622"/>
      <c r="U704" s="531">
        <f t="shared" si="128"/>
        <v>5.7851063829787241</v>
      </c>
      <c r="V704" s="621"/>
      <c r="W704" s="532">
        <v>1.1129758493655342</v>
      </c>
      <c r="X704" s="61"/>
      <c r="Y704" s="61"/>
    </row>
    <row r="705" spans="1:25" s="12" customFormat="1" ht="14.25" customHeight="1">
      <c r="A705" s="60"/>
      <c r="B705" s="60"/>
      <c r="C705" s="511" t="s">
        <v>221</v>
      </c>
      <c r="D705" s="511"/>
      <c r="E705" s="511"/>
      <c r="F705" s="511"/>
      <c r="G705" s="63"/>
      <c r="H705" s="546">
        <v>5.7</v>
      </c>
      <c r="I705" s="547"/>
      <c r="J705" s="520"/>
      <c r="K705" s="547"/>
      <c r="L705" s="547"/>
      <c r="M705" s="545"/>
      <c r="N705" s="63"/>
      <c r="O705" s="551">
        <v>0.29710000000000003</v>
      </c>
      <c r="P705" s="621"/>
      <c r="Q705" s="531">
        <f t="shared" si="126"/>
        <v>5.1176840000000006</v>
      </c>
      <c r="R705" s="622"/>
      <c r="S705" s="531">
        <f t="shared" si="127"/>
        <v>6.2823159999999998</v>
      </c>
      <c r="T705" s="622"/>
      <c r="U705" s="531">
        <f t="shared" si="128"/>
        <v>5.212280701754386</v>
      </c>
      <c r="V705" s="621"/>
      <c r="W705" s="532">
        <v>1.008143875127248</v>
      </c>
      <c r="X705" s="61"/>
      <c r="Y705" s="61"/>
    </row>
    <row r="706" spans="1:25" s="12" customFormat="1" ht="14.25" customHeight="1">
      <c r="A706" s="60"/>
      <c r="B706" s="60"/>
      <c r="C706" s="511" t="s">
        <v>222</v>
      </c>
      <c r="D706" s="511"/>
      <c r="E706" s="511"/>
      <c r="F706" s="511"/>
      <c r="G706" s="63"/>
      <c r="H706" s="546">
        <v>24</v>
      </c>
      <c r="I706" s="547"/>
      <c r="J706" s="520"/>
      <c r="K706" s="547"/>
      <c r="L706" s="547"/>
      <c r="M706" s="545"/>
      <c r="N706" s="63"/>
      <c r="O706" s="551">
        <v>0.64219999999999999</v>
      </c>
      <c r="P706" s="621"/>
      <c r="Q706" s="531">
        <f t="shared" si="126"/>
        <v>22.741288000000001</v>
      </c>
      <c r="R706" s="622"/>
      <c r="S706" s="531">
        <f t="shared" si="127"/>
        <v>25.258711999999999</v>
      </c>
      <c r="T706" s="622"/>
      <c r="U706" s="531">
        <f t="shared" si="128"/>
        <v>2.6758333333333333</v>
      </c>
      <c r="V706" s="621"/>
      <c r="W706" s="532">
        <v>1.2119267786374788</v>
      </c>
      <c r="X706" s="61"/>
      <c r="Y706" s="61"/>
    </row>
    <row r="707" spans="1:25" s="12" customFormat="1" ht="14.25" customHeight="1">
      <c r="A707" s="60"/>
      <c r="B707" s="60"/>
      <c r="C707" s="511" t="s">
        <v>223</v>
      </c>
      <c r="D707" s="511"/>
      <c r="E707" s="511"/>
      <c r="F707" s="511"/>
      <c r="G707" s="63"/>
      <c r="H707" s="546">
        <v>6.9</v>
      </c>
      <c r="I707" s="547"/>
      <c r="J707" s="520"/>
      <c r="K707" s="547"/>
      <c r="L707" s="547"/>
      <c r="M707" s="545"/>
      <c r="N707" s="63"/>
      <c r="O707" s="551">
        <v>0.37280000000000002</v>
      </c>
      <c r="P707" s="621"/>
      <c r="Q707" s="531">
        <f t="shared" si="126"/>
        <v>6.1693120000000006</v>
      </c>
      <c r="R707" s="622"/>
      <c r="S707" s="531">
        <f t="shared" si="127"/>
        <v>7.6306880000000001</v>
      </c>
      <c r="T707" s="622"/>
      <c r="U707" s="531">
        <f t="shared" si="128"/>
        <v>5.4028985507246379</v>
      </c>
      <c r="V707" s="621"/>
      <c r="W707" s="532">
        <v>1.0990566037735849</v>
      </c>
      <c r="X707" s="61"/>
      <c r="Y707" s="61"/>
    </row>
    <row r="708" spans="1:25" s="12" customFormat="1" ht="14.25" customHeight="1">
      <c r="A708" s="60"/>
      <c r="B708" s="60"/>
      <c r="C708" s="511" t="s">
        <v>224</v>
      </c>
      <c r="D708" s="511"/>
      <c r="E708" s="511"/>
      <c r="F708" s="511"/>
      <c r="G708" s="63"/>
      <c r="H708" s="546">
        <v>2.1</v>
      </c>
      <c r="I708" s="547"/>
      <c r="J708" s="520"/>
      <c r="K708" s="547"/>
      <c r="L708" s="547"/>
      <c r="M708" s="545"/>
      <c r="N708" s="63"/>
      <c r="O708" s="551">
        <v>0.19109999999999999</v>
      </c>
      <c r="P708" s="621"/>
      <c r="Q708" s="531">
        <f t="shared" si="126"/>
        <v>1.725444</v>
      </c>
      <c r="R708" s="622"/>
      <c r="S708" s="531">
        <f t="shared" si="127"/>
        <v>2.4745560000000002</v>
      </c>
      <c r="T708" s="622"/>
      <c r="U708" s="531">
        <f t="shared" si="128"/>
        <v>9.1</v>
      </c>
      <c r="V708" s="621"/>
      <c r="W708" s="532">
        <v>1.0340909090909089</v>
      </c>
      <c r="X708" s="61"/>
      <c r="Y708" s="61"/>
    </row>
    <row r="709" spans="1:25" s="12" customFormat="1" ht="14.25" customHeight="1">
      <c r="A709" s="60"/>
      <c r="B709" s="60"/>
      <c r="C709" s="511" t="s">
        <v>225</v>
      </c>
      <c r="D709" s="511"/>
      <c r="E709" s="511"/>
      <c r="F709" s="511"/>
      <c r="G709" s="63"/>
      <c r="H709" s="546">
        <v>16.899999999999999</v>
      </c>
      <c r="I709" s="547"/>
      <c r="J709" s="520"/>
      <c r="K709" s="547"/>
      <c r="L709" s="547"/>
      <c r="M709" s="545"/>
      <c r="N709" s="63"/>
      <c r="O709" s="551">
        <v>0.92840000000000011</v>
      </c>
      <c r="P709" s="621"/>
      <c r="Q709" s="531">
        <f t="shared" si="126"/>
        <v>15.080335999999999</v>
      </c>
      <c r="R709" s="622"/>
      <c r="S709" s="531">
        <f t="shared" si="127"/>
        <v>18.719663999999998</v>
      </c>
      <c r="T709" s="622"/>
      <c r="U709" s="531">
        <f t="shared" si="128"/>
        <v>5.4934911242603555</v>
      </c>
      <c r="V709" s="621"/>
      <c r="W709" s="532">
        <v>0.95132698022338358</v>
      </c>
      <c r="X709" s="61"/>
      <c r="Y709" s="61"/>
    </row>
    <row r="710" spans="1:25" s="12" customFormat="1" ht="14.25" customHeight="1">
      <c r="A710" s="60"/>
      <c r="B710" s="60"/>
      <c r="C710" s="511" t="s">
        <v>226</v>
      </c>
      <c r="D710" s="511"/>
      <c r="E710" s="511"/>
      <c r="F710" s="511"/>
      <c r="G710" s="63"/>
      <c r="H710" s="546">
        <v>4.8</v>
      </c>
      <c r="I710" s="547"/>
      <c r="J710" s="520"/>
      <c r="K710" s="547"/>
      <c r="L710" s="547"/>
      <c r="M710" s="545"/>
      <c r="N710" s="63"/>
      <c r="O710" s="551">
        <v>0.2918</v>
      </c>
      <c r="P710" s="621"/>
      <c r="Q710" s="531">
        <f t="shared" si="126"/>
        <v>4.2280720000000001</v>
      </c>
      <c r="R710" s="622"/>
      <c r="S710" s="531">
        <f t="shared" si="127"/>
        <v>5.3719279999999996</v>
      </c>
      <c r="T710" s="622"/>
      <c r="U710" s="531">
        <f t="shared" si="128"/>
        <v>6.0791666666666666</v>
      </c>
      <c r="V710" s="621"/>
      <c r="W710" s="532">
        <v>0.95390650539391952</v>
      </c>
      <c r="X710" s="61"/>
      <c r="Y710" s="61"/>
    </row>
    <row r="711" spans="1:25" s="12" customFormat="1" ht="14.25" customHeight="1">
      <c r="A711" s="60"/>
      <c r="B711" s="60"/>
      <c r="C711" s="511" t="s">
        <v>227</v>
      </c>
      <c r="D711" s="511"/>
      <c r="E711" s="511"/>
      <c r="F711" s="511"/>
      <c r="G711" s="63"/>
      <c r="H711" s="546">
        <v>3.1</v>
      </c>
      <c r="I711" s="547"/>
      <c r="J711" s="520"/>
      <c r="K711" s="547"/>
      <c r="L711" s="547"/>
      <c r="M711" s="545"/>
      <c r="N711" s="63"/>
      <c r="O711" s="551">
        <v>0.28589999999999999</v>
      </c>
      <c r="P711" s="621"/>
      <c r="Q711" s="531">
        <f t="shared" si="126"/>
        <v>2.5396360000000002</v>
      </c>
      <c r="R711" s="622"/>
      <c r="S711" s="531">
        <f t="shared" si="127"/>
        <v>3.660364</v>
      </c>
      <c r="T711" s="622"/>
      <c r="U711" s="531">
        <f t="shared" si="128"/>
        <v>9.2225806451612886</v>
      </c>
      <c r="V711" s="621"/>
      <c r="W711" s="532">
        <v>1.0317574882713823</v>
      </c>
      <c r="X711" s="61"/>
      <c r="Y711" s="61"/>
    </row>
    <row r="712" spans="1:25" s="12" customFormat="1" ht="14.25" customHeight="1">
      <c r="A712" s="60"/>
      <c r="B712" s="60"/>
      <c r="C712" s="511" t="s">
        <v>228</v>
      </c>
      <c r="D712" s="511"/>
      <c r="E712" s="511"/>
      <c r="F712" s="511"/>
      <c r="G712" s="63"/>
      <c r="H712" s="546">
        <v>1.9</v>
      </c>
      <c r="I712" s="547"/>
      <c r="J712" s="520"/>
      <c r="K712" s="547"/>
      <c r="L712" s="547"/>
      <c r="M712" s="545"/>
      <c r="N712" s="63"/>
      <c r="O712" s="551">
        <v>0.19880000000000003</v>
      </c>
      <c r="P712" s="621"/>
      <c r="Q712" s="531">
        <f t="shared" si="126"/>
        <v>1.5103519999999999</v>
      </c>
      <c r="R712" s="622"/>
      <c r="S712" s="531">
        <f t="shared" si="127"/>
        <v>2.2896480000000001</v>
      </c>
      <c r="T712" s="622"/>
      <c r="U712" s="531">
        <f t="shared" si="128"/>
        <v>10.463157894736844</v>
      </c>
      <c r="V712" s="621"/>
      <c r="W712" s="532">
        <v>0.99599198396793598</v>
      </c>
      <c r="X712" s="61"/>
      <c r="Y712" s="61"/>
    </row>
    <row r="713" spans="1:25" s="12" customFormat="1" ht="14.25" customHeight="1">
      <c r="A713" s="60"/>
      <c r="B713" s="60"/>
      <c r="C713" s="511" t="s">
        <v>229</v>
      </c>
      <c r="D713" s="511"/>
      <c r="E713" s="511"/>
      <c r="F713" s="511"/>
      <c r="G713" s="63"/>
      <c r="H713" s="520">
        <v>6.2</v>
      </c>
      <c r="I713" s="547"/>
      <c r="J713" s="520"/>
      <c r="K713" s="547"/>
      <c r="L713" s="547"/>
      <c r="M713" s="545"/>
      <c r="N713" s="63"/>
      <c r="O713" s="551">
        <v>0.2467</v>
      </c>
      <c r="P713" s="621"/>
      <c r="Q713" s="531">
        <f t="shared" si="126"/>
        <v>5.7164679999999999</v>
      </c>
      <c r="R713" s="622"/>
      <c r="S713" s="531">
        <f t="shared" si="127"/>
        <v>6.6835320000000005</v>
      </c>
      <c r="T713" s="622"/>
      <c r="U713" s="531">
        <f t="shared" si="128"/>
        <v>3.9790322580645161</v>
      </c>
      <c r="V713" s="621"/>
      <c r="W713" s="532">
        <v>1.1112612612612611</v>
      </c>
      <c r="X713" s="61"/>
      <c r="Y713" s="61"/>
    </row>
    <row r="714" spans="1:25" s="12" customFormat="1" ht="14.25" customHeight="1">
      <c r="A714" s="60"/>
      <c r="B714" s="60"/>
      <c r="C714" s="511" t="s">
        <v>230</v>
      </c>
      <c r="D714" s="511"/>
      <c r="E714" s="511"/>
      <c r="F714" s="511"/>
      <c r="G714" s="63"/>
      <c r="H714" s="546">
        <v>4.0999999999999996</v>
      </c>
      <c r="I714" s="547"/>
      <c r="J714" s="520"/>
      <c r="K714" s="547"/>
      <c r="L714" s="547"/>
      <c r="M714" s="545"/>
      <c r="N714" s="63"/>
      <c r="O714" s="551">
        <v>0.35</v>
      </c>
      <c r="P714" s="621"/>
      <c r="Q714" s="531">
        <f t="shared" si="126"/>
        <v>3.4139999999999997</v>
      </c>
      <c r="R714" s="622"/>
      <c r="S714" s="531">
        <f t="shared" si="127"/>
        <v>4.7859999999999996</v>
      </c>
      <c r="T714" s="622"/>
      <c r="U714" s="531">
        <f t="shared" si="128"/>
        <v>8.536585365853659</v>
      </c>
      <c r="V714" s="621"/>
      <c r="W714" s="532">
        <v>0.99206349206349209</v>
      </c>
      <c r="X714" s="61"/>
      <c r="Y714" s="61"/>
    </row>
    <row r="715" spans="1:25" s="12" customFormat="1" ht="14.25" customHeight="1">
      <c r="A715" s="60"/>
      <c r="B715" s="60"/>
      <c r="C715" s="518" t="s">
        <v>234</v>
      </c>
      <c r="D715" s="518"/>
      <c r="E715" s="518"/>
      <c r="F715" s="518"/>
      <c r="G715" s="63"/>
      <c r="H715" s="546"/>
      <c r="I715" s="557"/>
      <c r="J715" s="557"/>
      <c r="K715" s="557"/>
      <c r="L715" s="557"/>
      <c r="M715" s="558"/>
      <c r="N715" s="63"/>
      <c r="O715" s="560"/>
      <c r="P715" s="621"/>
      <c r="Q715" s="553"/>
      <c r="R715" s="621"/>
      <c r="S715" s="554"/>
      <c r="T715" s="621"/>
      <c r="U715" s="555"/>
      <c r="V715" s="621"/>
      <c r="W715" s="556"/>
      <c r="X715" s="61"/>
      <c r="Y715" s="61"/>
    </row>
    <row r="716" spans="1:25" s="12" customFormat="1" ht="14.25" customHeight="1">
      <c r="A716" s="60"/>
      <c r="B716" s="60"/>
      <c r="C716" s="511" t="s">
        <v>218</v>
      </c>
      <c r="D716" s="511"/>
      <c r="E716" s="511"/>
      <c r="F716" s="511"/>
      <c r="G716" s="63"/>
      <c r="H716" s="546">
        <v>100</v>
      </c>
      <c r="I716" s="547"/>
      <c r="J716" s="520"/>
      <c r="K716" s="547"/>
      <c r="L716" s="547"/>
      <c r="M716" s="550"/>
      <c r="N716" s="63"/>
      <c r="O716" s="560"/>
      <c r="P716" s="621"/>
      <c r="Q716" s="553"/>
      <c r="R716" s="621"/>
      <c r="S716" s="554"/>
      <c r="T716" s="621"/>
      <c r="U716" s="555"/>
      <c r="V716" s="621"/>
      <c r="W716" s="556"/>
      <c r="X716" s="61"/>
      <c r="Y716" s="61"/>
    </row>
    <row r="717" spans="1:25" s="12" customFormat="1" ht="14.25" customHeight="1">
      <c r="A717" s="60"/>
      <c r="B717" s="60"/>
      <c r="C717" s="511" t="s">
        <v>219</v>
      </c>
      <c r="D717" s="511"/>
      <c r="E717" s="511"/>
      <c r="F717" s="511"/>
      <c r="G717" s="63"/>
      <c r="H717" s="546">
        <v>15.4</v>
      </c>
      <c r="I717" s="547"/>
      <c r="J717" s="520"/>
      <c r="K717" s="547"/>
      <c r="L717" s="547"/>
      <c r="M717" s="545"/>
      <c r="N717" s="63"/>
      <c r="O717" s="559">
        <v>0.5796</v>
      </c>
      <c r="P717" s="621"/>
      <c r="Q717" s="531">
        <f t="shared" ref="Q717:Q728" si="129">H717-1.96*O717</f>
        <v>14.263984000000001</v>
      </c>
      <c r="R717" s="622"/>
      <c r="S717" s="531">
        <f t="shared" ref="S717:S728" si="130">H717+1.96*O717</f>
        <v>16.536016</v>
      </c>
      <c r="T717" s="622"/>
      <c r="U717" s="531">
        <f t="shared" ref="U717:U728" si="131">O717/H717*100</f>
        <v>3.7636363636363637</v>
      </c>
      <c r="V717" s="621"/>
      <c r="W717" s="532">
        <v>1.2772146319964741</v>
      </c>
      <c r="X717" s="61"/>
      <c r="Y717" s="61"/>
    </row>
    <row r="718" spans="1:25" s="12" customFormat="1" ht="14.25" customHeight="1">
      <c r="A718" s="60"/>
      <c r="B718" s="60"/>
      <c r="C718" s="511" t="s">
        <v>220</v>
      </c>
      <c r="D718" s="511"/>
      <c r="E718" s="511"/>
      <c r="F718" s="511"/>
      <c r="G718" s="63"/>
      <c r="H718" s="546">
        <v>3.6</v>
      </c>
      <c r="I718" s="547"/>
      <c r="J718" s="520"/>
      <c r="K718" s="547"/>
      <c r="L718" s="547"/>
      <c r="M718" s="545"/>
      <c r="N718" s="63"/>
      <c r="O718" s="559">
        <v>0.22290000000000001</v>
      </c>
      <c r="P718" s="621"/>
      <c r="Q718" s="531">
        <f t="shared" si="129"/>
        <v>3.163116</v>
      </c>
      <c r="R718" s="622"/>
      <c r="S718" s="531">
        <f t="shared" si="130"/>
        <v>4.0368839999999997</v>
      </c>
      <c r="T718" s="622"/>
      <c r="U718" s="531">
        <f t="shared" si="131"/>
        <v>6.1916666666666664</v>
      </c>
      <c r="V718" s="621"/>
      <c r="W718" s="532">
        <v>1.1448382126348229</v>
      </c>
      <c r="X718" s="61"/>
      <c r="Y718" s="61"/>
    </row>
    <row r="719" spans="1:25" s="12" customFormat="1" ht="14.25" customHeight="1">
      <c r="A719" s="60"/>
      <c r="B719" s="60"/>
      <c r="C719" s="511" t="s">
        <v>221</v>
      </c>
      <c r="D719" s="511"/>
      <c r="E719" s="511"/>
      <c r="F719" s="511"/>
      <c r="G719" s="63"/>
      <c r="H719" s="546">
        <v>6.4</v>
      </c>
      <c r="I719" s="547"/>
      <c r="J719" s="520"/>
      <c r="K719" s="547"/>
      <c r="L719" s="547"/>
      <c r="M719" s="545"/>
      <c r="N719" s="63"/>
      <c r="O719" s="559">
        <v>0.36990000000000001</v>
      </c>
      <c r="P719" s="621"/>
      <c r="Q719" s="531">
        <f t="shared" si="129"/>
        <v>5.6749960000000002</v>
      </c>
      <c r="R719" s="622"/>
      <c r="S719" s="531">
        <f t="shared" si="130"/>
        <v>7.1250040000000006</v>
      </c>
      <c r="T719" s="622"/>
      <c r="U719" s="531">
        <f t="shared" si="131"/>
        <v>5.7796874999999996</v>
      </c>
      <c r="V719" s="621"/>
      <c r="W719" s="532">
        <v>1.1416666666666668</v>
      </c>
      <c r="X719" s="61"/>
      <c r="Y719" s="61"/>
    </row>
    <row r="720" spans="1:25" s="12" customFormat="1" ht="14.25" customHeight="1">
      <c r="A720" s="60"/>
      <c r="B720" s="60"/>
      <c r="C720" s="511" t="s">
        <v>222</v>
      </c>
      <c r="D720" s="511"/>
      <c r="E720" s="511"/>
      <c r="F720" s="511"/>
      <c r="G720" s="63"/>
      <c r="H720" s="546">
        <v>19.2</v>
      </c>
      <c r="I720" s="547"/>
      <c r="J720" s="520"/>
      <c r="K720" s="547"/>
      <c r="L720" s="547"/>
      <c r="M720" s="545"/>
      <c r="N720" s="63"/>
      <c r="O720" s="559">
        <v>0.51190000000000002</v>
      </c>
      <c r="P720" s="621"/>
      <c r="Q720" s="531">
        <f t="shared" si="129"/>
        <v>18.196676</v>
      </c>
      <c r="R720" s="622"/>
      <c r="S720" s="531">
        <f t="shared" si="130"/>
        <v>20.203323999999999</v>
      </c>
      <c r="T720" s="622"/>
      <c r="U720" s="531">
        <f t="shared" si="131"/>
        <v>2.6661458333333337</v>
      </c>
      <c r="V720" s="621"/>
      <c r="W720" s="532">
        <v>1.2193901858027631</v>
      </c>
      <c r="X720" s="61"/>
      <c r="Y720" s="61"/>
    </row>
    <row r="721" spans="1:25" s="12" customFormat="1" ht="14.25" customHeight="1">
      <c r="A721" s="60"/>
      <c r="B721" s="60"/>
      <c r="C721" s="511" t="s">
        <v>223</v>
      </c>
      <c r="D721" s="511"/>
      <c r="E721" s="511"/>
      <c r="F721" s="511"/>
      <c r="G721" s="63"/>
      <c r="H721" s="546">
        <v>7.5</v>
      </c>
      <c r="I721" s="547"/>
      <c r="J721" s="520"/>
      <c r="K721" s="547"/>
      <c r="L721" s="547"/>
      <c r="M721" s="545"/>
      <c r="N721" s="63"/>
      <c r="O721" s="559">
        <v>0.37340000000000001</v>
      </c>
      <c r="P721" s="621"/>
      <c r="Q721" s="531">
        <f t="shared" si="129"/>
        <v>6.7681360000000002</v>
      </c>
      <c r="R721" s="622"/>
      <c r="S721" s="531">
        <f t="shared" si="130"/>
        <v>8.2318639999999998</v>
      </c>
      <c r="T721" s="622"/>
      <c r="U721" s="531">
        <f t="shared" si="131"/>
        <v>4.9786666666666664</v>
      </c>
      <c r="V721" s="621"/>
      <c r="W721" s="532">
        <v>0.92885572139303474</v>
      </c>
      <c r="X721" s="61"/>
      <c r="Y721" s="61"/>
    </row>
    <row r="722" spans="1:25" s="12" customFormat="1" ht="14.25" customHeight="1">
      <c r="A722" s="60"/>
      <c r="B722" s="60"/>
      <c r="C722" s="511" t="s">
        <v>224</v>
      </c>
      <c r="D722" s="511"/>
      <c r="E722" s="511"/>
      <c r="F722" s="511"/>
      <c r="G722" s="63"/>
      <c r="H722" s="546">
        <v>1.7</v>
      </c>
      <c r="I722" s="547"/>
      <c r="J722" s="520"/>
      <c r="K722" s="547"/>
      <c r="L722" s="547"/>
      <c r="M722" s="545"/>
      <c r="N722" s="63"/>
      <c r="O722" s="559">
        <v>0.123</v>
      </c>
      <c r="P722" s="621"/>
      <c r="Q722" s="531">
        <f t="shared" si="129"/>
        <v>1.45892</v>
      </c>
      <c r="R722" s="622"/>
      <c r="S722" s="531">
        <f t="shared" si="130"/>
        <v>1.9410799999999999</v>
      </c>
      <c r="T722" s="622"/>
      <c r="U722" s="531">
        <f t="shared" si="131"/>
        <v>7.2352941176470589</v>
      </c>
      <c r="V722" s="621"/>
      <c r="W722" s="532">
        <v>0.93181818181818177</v>
      </c>
      <c r="X722" s="61"/>
      <c r="Y722" s="61"/>
    </row>
    <row r="723" spans="1:25" s="12" customFormat="1" ht="14.25" customHeight="1">
      <c r="A723" s="60"/>
      <c r="B723" s="60"/>
      <c r="C723" s="511" t="s">
        <v>225</v>
      </c>
      <c r="D723" s="511"/>
      <c r="E723" s="511"/>
      <c r="F723" s="511"/>
      <c r="G723" s="63"/>
      <c r="H723" s="546">
        <v>22.8</v>
      </c>
      <c r="I723" s="547"/>
      <c r="J723" s="520"/>
      <c r="K723" s="547"/>
      <c r="L723" s="547"/>
      <c r="M723" s="545"/>
      <c r="N723" s="63"/>
      <c r="O723" s="559">
        <v>1.1579999999999999</v>
      </c>
      <c r="P723" s="621"/>
      <c r="Q723" s="531">
        <f t="shared" si="129"/>
        <v>20.53032</v>
      </c>
      <c r="R723" s="622"/>
      <c r="S723" s="531">
        <f t="shared" si="130"/>
        <v>25.069680000000002</v>
      </c>
      <c r="T723" s="622"/>
      <c r="U723" s="531">
        <f t="shared" si="131"/>
        <v>5.0789473684210522</v>
      </c>
      <c r="V723" s="621"/>
      <c r="W723" s="532">
        <v>1.0953461975028378</v>
      </c>
      <c r="X723" s="61"/>
      <c r="Y723" s="61"/>
    </row>
    <row r="724" spans="1:25" s="12" customFormat="1" ht="14.25" customHeight="1">
      <c r="A724" s="60"/>
      <c r="B724" s="60"/>
      <c r="C724" s="511" t="s">
        <v>226</v>
      </c>
      <c r="D724" s="511"/>
      <c r="E724" s="511"/>
      <c r="F724" s="511"/>
      <c r="G724" s="63"/>
      <c r="H724" s="546">
        <v>4.5</v>
      </c>
      <c r="I724" s="547"/>
      <c r="J724" s="520"/>
      <c r="K724" s="547"/>
      <c r="L724" s="547"/>
      <c r="M724" s="545"/>
      <c r="N724" s="63"/>
      <c r="O724" s="559">
        <v>0.26120000000000004</v>
      </c>
      <c r="P724" s="621"/>
      <c r="Q724" s="531">
        <f t="shared" si="129"/>
        <v>3.988048</v>
      </c>
      <c r="R724" s="622"/>
      <c r="S724" s="531">
        <f t="shared" si="130"/>
        <v>5.011952</v>
      </c>
      <c r="T724" s="622"/>
      <c r="U724" s="531">
        <f t="shared" si="131"/>
        <v>5.8044444444444458</v>
      </c>
      <c r="V724" s="621"/>
      <c r="W724" s="532">
        <v>1.009273570324575</v>
      </c>
      <c r="X724" s="61"/>
      <c r="Y724" s="61"/>
    </row>
    <row r="725" spans="1:25" s="12" customFormat="1" ht="14.25" customHeight="1">
      <c r="A725" s="60"/>
      <c r="B725" s="60"/>
      <c r="C725" s="511" t="s">
        <v>227</v>
      </c>
      <c r="D725" s="511"/>
      <c r="E725" s="511"/>
      <c r="F725" s="511"/>
      <c r="G725" s="63"/>
      <c r="H725" s="546">
        <v>4</v>
      </c>
      <c r="I725" s="547"/>
      <c r="J725" s="520"/>
      <c r="K725" s="547"/>
      <c r="L725" s="547"/>
      <c r="M725" s="545"/>
      <c r="N725" s="63"/>
      <c r="O725" s="559">
        <v>0.27950000000000003</v>
      </c>
      <c r="P725" s="621"/>
      <c r="Q725" s="531">
        <f t="shared" si="129"/>
        <v>3.4521799999999998</v>
      </c>
      <c r="R725" s="622"/>
      <c r="S725" s="531">
        <f t="shared" si="130"/>
        <v>4.5478199999999998</v>
      </c>
      <c r="T725" s="622"/>
      <c r="U725" s="531">
        <f t="shared" si="131"/>
        <v>6.9875000000000007</v>
      </c>
      <c r="V725" s="621"/>
      <c r="W725" s="532">
        <v>1.1171063149480416</v>
      </c>
      <c r="X725" s="61"/>
      <c r="Y725" s="61"/>
    </row>
    <row r="726" spans="1:25" s="12" customFormat="1" ht="14.25" customHeight="1">
      <c r="A726" s="60"/>
      <c r="B726" s="60"/>
      <c r="C726" s="511" t="s">
        <v>228</v>
      </c>
      <c r="D726" s="511"/>
      <c r="E726" s="511"/>
      <c r="F726" s="511"/>
      <c r="G726" s="63"/>
      <c r="H726" s="520">
        <v>3.3</v>
      </c>
      <c r="I726" s="547"/>
      <c r="J726" s="520"/>
      <c r="K726" s="547"/>
      <c r="L726" s="547"/>
      <c r="M726" s="545"/>
      <c r="N726" s="63"/>
      <c r="O726" s="559">
        <v>0.38440000000000002</v>
      </c>
      <c r="P726" s="621"/>
      <c r="Q726" s="531">
        <f t="shared" si="129"/>
        <v>2.546576</v>
      </c>
      <c r="R726" s="622"/>
      <c r="S726" s="531">
        <f t="shared" si="130"/>
        <v>4.0534239999999997</v>
      </c>
      <c r="T726" s="622"/>
      <c r="U726" s="531">
        <f t="shared" si="131"/>
        <v>11.64848484848485</v>
      </c>
      <c r="V726" s="621"/>
      <c r="W726" s="532">
        <v>1.2703238598810311</v>
      </c>
      <c r="X726" s="61"/>
      <c r="Y726" s="61"/>
    </row>
    <row r="727" spans="1:25" s="12" customFormat="1" ht="14.25" customHeight="1">
      <c r="A727" s="60"/>
      <c r="B727" s="60"/>
      <c r="C727" s="511" t="s">
        <v>229</v>
      </c>
      <c r="D727" s="511"/>
      <c r="E727" s="511"/>
      <c r="F727" s="511"/>
      <c r="G727" s="63"/>
      <c r="H727" s="546">
        <v>6.7</v>
      </c>
      <c r="I727" s="547"/>
      <c r="J727" s="520"/>
      <c r="K727" s="547"/>
      <c r="L727" s="547"/>
      <c r="M727" s="545"/>
      <c r="N727" s="63"/>
      <c r="O727" s="559">
        <v>0.23739999999999997</v>
      </c>
      <c r="P727" s="621"/>
      <c r="Q727" s="531">
        <f t="shared" si="129"/>
        <v>6.2346960000000005</v>
      </c>
      <c r="R727" s="622"/>
      <c r="S727" s="531">
        <f t="shared" si="130"/>
        <v>7.1653039999999999</v>
      </c>
      <c r="T727" s="622"/>
      <c r="U727" s="531">
        <f t="shared" si="131"/>
        <v>3.5432835820895514</v>
      </c>
      <c r="V727" s="621"/>
      <c r="W727" s="532">
        <v>1.0980573543015726</v>
      </c>
      <c r="X727" s="61"/>
      <c r="Y727" s="61"/>
    </row>
    <row r="728" spans="1:25" s="12" customFormat="1" ht="14.25" customHeight="1">
      <c r="A728" s="60"/>
      <c r="B728" s="60"/>
      <c r="C728" s="511" t="s">
        <v>230</v>
      </c>
      <c r="D728" s="511"/>
      <c r="E728" s="511"/>
      <c r="F728" s="511"/>
      <c r="G728" s="63"/>
      <c r="H728" s="546">
        <v>4.9000000000000004</v>
      </c>
      <c r="I728" s="547"/>
      <c r="J728" s="520"/>
      <c r="K728" s="547"/>
      <c r="L728" s="547"/>
      <c r="M728" s="545"/>
      <c r="N728" s="63"/>
      <c r="O728" s="559">
        <v>0.37409999999999999</v>
      </c>
      <c r="P728" s="621"/>
      <c r="Q728" s="531">
        <f t="shared" si="129"/>
        <v>4.1667640000000006</v>
      </c>
      <c r="R728" s="622"/>
      <c r="S728" s="531">
        <f t="shared" si="130"/>
        <v>5.6332360000000001</v>
      </c>
      <c r="T728" s="622"/>
      <c r="U728" s="531">
        <f t="shared" si="131"/>
        <v>7.6346938775510198</v>
      </c>
      <c r="V728" s="621"/>
      <c r="W728" s="532">
        <v>1.0573770491803278</v>
      </c>
      <c r="X728" s="61"/>
      <c r="Y728" s="61"/>
    </row>
    <row r="729" spans="1:25" s="12" customFormat="1" ht="14.25" customHeight="1">
      <c r="A729" s="60"/>
      <c r="B729" s="60"/>
      <c r="C729" s="511"/>
      <c r="D729" s="511"/>
      <c r="E729" s="511"/>
      <c r="F729" s="511"/>
      <c r="G729" s="63"/>
      <c r="H729" s="546"/>
      <c r="I729" s="547"/>
      <c r="J729" s="520"/>
      <c r="K729" s="547"/>
      <c r="L729" s="547"/>
      <c r="M729" s="545"/>
      <c r="N729" s="63"/>
      <c r="O729" s="560"/>
      <c r="P729" s="621"/>
      <c r="Q729" s="553"/>
      <c r="R729" s="621"/>
      <c r="S729" s="561"/>
      <c r="T729" s="621"/>
      <c r="U729" s="555"/>
      <c r="V729" s="621"/>
      <c r="W729" s="556"/>
      <c r="X729" s="61"/>
      <c r="Y729" s="61"/>
    </row>
    <row r="730" spans="1:25" s="12" customFormat="1" ht="14.25" customHeight="1">
      <c r="A730" s="60"/>
      <c r="B730" s="60"/>
      <c r="C730" s="548" t="s">
        <v>253</v>
      </c>
      <c r="D730" s="518"/>
      <c r="E730" s="518"/>
      <c r="F730" s="518"/>
      <c r="G730" s="63"/>
      <c r="H730" s="520"/>
      <c r="I730" s="520"/>
      <c r="J730" s="520"/>
      <c r="K730" s="520"/>
      <c r="L730" s="520"/>
      <c r="M730" s="520"/>
      <c r="N730" s="63"/>
      <c r="O730" s="560"/>
      <c r="P730" s="63"/>
      <c r="Q730" s="553"/>
      <c r="R730" s="63"/>
      <c r="S730" s="562"/>
      <c r="T730" s="63"/>
      <c r="U730" s="555"/>
      <c r="V730" s="230"/>
      <c r="W730" s="556"/>
      <c r="X730" s="61"/>
      <c r="Y730" s="61"/>
    </row>
    <row r="731" spans="1:25" s="12" customFormat="1" ht="14.25" customHeight="1">
      <c r="A731" s="60"/>
      <c r="B731" s="60"/>
      <c r="C731" s="518" t="s">
        <v>232</v>
      </c>
      <c r="D731" s="518"/>
      <c r="E731" s="518"/>
      <c r="F731" s="518"/>
      <c r="G731" s="63"/>
      <c r="H731" s="520"/>
      <c r="I731" s="520"/>
      <c r="J731" s="520"/>
      <c r="K731" s="520"/>
      <c r="L731" s="520"/>
      <c r="M731" s="520"/>
      <c r="N731" s="63"/>
      <c r="O731" s="560"/>
      <c r="P731" s="63"/>
      <c r="Q731" s="553"/>
      <c r="R731" s="63"/>
      <c r="S731" s="562"/>
      <c r="T731" s="63"/>
      <c r="U731" s="555"/>
      <c r="V731" s="230"/>
      <c r="W731" s="556"/>
      <c r="X731" s="61"/>
      <c r="Y731" s="61"/>
    </row>
    <row r="732" spans="1:25" s="12" customFormat="1" ht="14.25" customHeight="1">
      <c r="A732" s="60"/>
      <c r="B732" s="60"/>
      <c r="C732" s="511" t="s">
        <v>218</v>
      </c>
      <c r="D732" s="549"/>
      <c r="E732" s="549"/>
      <c r="F732" s="549"/>
      <c r="G732" s="63"/>
      <c r="H732" s="520">
        <v>100</v>
      </c>
      <c r="I732" s="547"/>
      <c r="J732" s="520"/>
      <c r="K732" s="547"/>
      <c r="L732" s="547"/>
      <c r="M732" s="550"/>
      <c r="N732" s="63"/>
      <c r="O732" s="560"/>
      <c r="P732" s="63"/>
      <c r="Q732" s="553"/>
      <c r="R732" s="63"/>
      <c r="S732" s="562"/>
      <c r="T732" s="63"/>
      <c r="U732" s="555"/>
      <c r="V732" s="63"/>
      <c r="W732" s="556"/>
      <c r="X732" s="61"/>
      <c r="Y732" s="61"/>
    </row>
    <row r="733" spans="1:25" s="12" customFormat="1" ht="14.25" customHeight="1">
      <c r="A733" s="60"/>
      <c r="B733" s="60"/>
      <c r="C733" s="511" t="s">
        <v>219</v>
      </c>
      <c r="D733" s="511"/>
      <c r="E733" s="511"/>
      <c r="F733" s="511"/>
      <c r="G733" s="63"/>
      <c r="H733" s="546">
        <v>25.8</v>
      </c>
      <c r="I733" s="547"/>
      <c r="J733" s="520"/>
      <c r="K733" s="547"/>
      <c r="L733" s="547"/>
      <c r="M733" s="545"/>
      <c r="N733" s="63"/>
      <c r="O733" s="551">
        <v>0.77839999999999998</v>
      </c>
      <c r="P733" s="621"/>
      <c r="Q733" s="531">
        <f t="shared" ref="Q733:Q744" si="132">H733-1.96*O733</f>
        <v>24.274336000000002</v>
      </c>
      <c r="R733" s="622"/>
      <c r="S733" s="531">
        <f t="shared" ref="S733:S744" si="133">H733+1.96*O733</f>
        <v>27.325664</v>
      </c>
      <c r="T733" s="622"/>
      <c r="U733" s="531">
        <f t="shared" ref="U733:U744" si="134">O733/H733*100</f>
        <v>3.0170542635658912</v>
      </c>
      <c r="V733" s="621"/>
      <c r="W733" s="532">
        <v>1.2723112128146452</v>
      </c>
      <c r="X733" s="61"/>
      <c r="Y733" s="61"/>
    </row>
    <row r="734" spans="1:25" s="12" customFormat="1" ht="14.25" customHeight="1">
      <c r="A734" s="60"/>
      <c r="B734" s="60"/>
      <c r="C734" s="511" t="s">
        <v>220</v>
      </c>
      <c r="D734" s="511"/>
      <c r="E734" s="511"/>
      <c r="F734" s="511"/>
      <c r="G734" s="63"/>
      <c r="H734" s="546">
        <v>5.5</v>
      </c>
      <c r="I734" s="547"/>
      <c r="J734" s="520"/>
      <c r="K734" s="547"/>
      <c r="L734" s="547"/>
      <c r="M734" s="545"/>
      <c r="N734" s="63"/>
      <c r="O734" s="551">
        <v>0.30420000000000003</v>
      </c>
      <c r="P734" s="621"/>
      <c r="Q734" s="531">
        <f t="shared" si="132"/>
        <v>4.9037679999999995</v>
      </c>
      <c r="R734" s="622"/>
      <c r="S734" s="531">
        <f t="shared" si="133"/>
        <v>6.0962320000000005</v>
      </c>
      <c r="T734" s="622"/>
      <c r="U734" s="531">
        <f t="shared" si="134"/>
        <v>5.5309090909090912</v>
      </c>
      <c r="V734" s="621"/>
      <c r="W734" s="532">
        <v>0.98129032258064519</v>
      </c>
      <c r="X734" s="61"/>
      <c r="Y734" s="61"/>
    </row>
    <row r="735" spans="1:25" s="12" customFormat="1" ht="14.25" customHeight="1">
      <c r="A735" s="60"/>
      <c r="B735" s="60"/>
      <c r="C735" s="511" t="s">
        <v>221</v>
      </c>
      <c r="D735" s="511"/>
      <c r="E735" s="511"/>
      <c r="F735" s="511"/>
      <c r="G735" s="63"/>
      <c r="H735" s="546">
        <v>3.9</v>
      </c>
      <c r="I735" s="547"/>
      <c r="J735" s="520"/>
      <c r="K735" s="547"/>
      <c r="L735" s="547"/>
      <c r="M735" s="545"/>
      <c r="N735" s="63"/>
      <c r="O735" s="551">
        <v>0.2447</v>
      </c>
      <c r="P735" s="621"/>
      <c r="Q735" s="531">
        <f t="shared" si="132"/>
        <v>3.420388</v>
      </c>
      <c r="R735" s="622"/>
      <c r="S735" s="531">
        <f t="shared" si="133"/>
        <v>4.3796119999999998</v>
      </c>
      <c r="T735" s="622"/>
      <c r="U735" s="531">
        <f t="shared" si="134"/>
        <v>6.2743589743589752</v>
      </c>
      <c r="V735" s="621"/>
      <c r="W735" s="532">
        <v>1.0933869526362825</v>
      </c>
      <c r="X735" s="61"/>
      <c r="Y735" s="61"/>
    </row>
    <row r="736" spans="1:25" s="12" customFormat="1" ht="14.25" customHeight="1">
      <c r="A736" s="60"/>
      <c r="B736" s="60"/>
      <c r="C736" s="511" t="s">
        <v>222</v>
      </c>
      <c r="D736" s="511"/>
      <c r="E736" s="511"/>
      <c r="F736" s="511"/>
      <c r="G736" s="63"/>
      <c r="H736" s="546">
        <v>33.799999999999997</v>
      </c>
      <c r="I736" s="547"/>
      <c r="J736" s="520"/>
      <c r="K736" s="547"/>
      <c r="L736" s="547"/>
      <c r="M736" s="545"/>
      <c r="N736" s="63"/>
      <c r="O736" s="551">
        <v>0.75329999999999997</v>
      </c>
      <c r="P736" s="621"/>
      <c r="Q736" s="531">
        <f t="shared" si="132"/>
        <v>32.323532</v>
      </c>
      <c r="R736" s="622"/>
      <c r="S736" s="531">
        <f t="shared" si="133"/>
        <v>35.276467999999994</v>
      </c>
      <c r="T736" s="622"/>
      <c r="U736" s="531">
        <f t="shared" si="134"/>
        <v>2.2286982248520713</v>
      </c>
      <c r="V736" s="621"/>
      <c r="W736" s="532">
        <v>1.1509549274255158</v>
      </c>
      <c r="X736" s="61"/>
      <c r="Y736" s="61"/>
    </row>
    <row r="737" spans="1:25" s="12" customFormat="1" ht="14.25" customHeight="1">
      <c r="A737" s="60"/>
      <c r="B737" s="60"/>
      <c r="C737" s="511" t="s">
        <v>223</v>
      </c>
      <c r="D737" s="511"/>
      <c r="E737" s="511"/>
      <c r="F737" s="511"/>
      <c r="G737" s="63"/>
      <c r="H737" s="546">
        <v>6</v>
      </c>
      <c r="I737" s="547"/>
      <c r="J737" s="520"/>
      <c r="K737" s="547"/>
      <c r="L737" s="547"/>
      <c r="M737" s="545"/>
      <c r="N737" s="63"/>
      <c r="O737" s="551">
        <v>0.48080000000000001</v>
      </c>
      <c r="P737" s="621"/>
      <c r="Q737" s="531">
        <f t="shared" si="132"/>
        <v>5.0576319999999999</v>
      </c>
      <c r="R737" s="622"/>
      <c r="S737" s="531">
        <f t="shared" si="133"/>
        <v>6.9423680000000001</v>
      </c>
      <c r="T737" s="622"/>
      <c r="U737" s="531">
        <f t="shared" si="134"/>
        <v>8.0133333333333336</v>
      </c>
      <c r="V737" s="621"/>
      <c r="W737" s="532">
        <v>1.094219390077378</v>
      </c>
      <c r="X737" s="61"/>
      <c r="Y737" s="61"/>
    </row>
    <row r="738" spans="1:25" s="12" customFormat="1" ht="14.25" customHeight="1">
      <c r="A738" s="60"/>
      <c r="B738" s="60"/>
      <c r="C738" s="511" t="s">
        <v>224</v>
      </c>
      <c r="D738" s="511"/>
      <c r="E738" s="511"/>
      <c r="F738" s="511"/>
      <c r="G738" s="63"/>
      <c r="H738" s="546">
        <v>1.7</v>
      </c>
      <c r="I738" s="547"/>
      <c r="J738" s="520"/>
      <c r="K738" s="547"/>
      <c r="L738" s="547"/>
      <c r="M738" s="545"/>
      <c r="N738" s="63"/>
      <c r="O738" s="551">
        <v>0.156</v>
      </c>
      <c r="P738" s="621"/>
      <c r="Q738" s="531">
        <f t="shared" si="132"/>
        <v>1.3942399999999999</v>
      </c>
      <c r="R738" s="622"/>
      <c r="S738" s="531">
        <f t="shared" si="133"/>
        <v>2.00576</v>
      </c>
      <c r="T738" s="622"/>
      <c r="U738" s="531">
        <f t="shared" si="134"/>
        <v>9.1764705882352935</v>
      </c>
      <c r="V738" s="621"/>
      <c r="W738" s="532">
        <v>0.9038238702201622</v>
      </c>
      <c r="X738" s="61"/>
      <c r="Y738" s="61"/>
    </row>
    <row r="739" spans="1:25" s="12" customFormat="1" ht="14.25" customHeight="1">
      <c r="A739" s="60"/>
      <c r="B739" s="60"/>
      <c r="C739" s="511" t="s">
        <v>225</v>
      </c>
      <c r="D739" s="511"/>
      <c r="E739" s="511"/>
      <c r="F739" s="511"/>
      <c r="G739" s="63"/>
      <c r="H739" s="546">
        <v>9.4</v>
      </c>
      <c r="I739" s="547"/>
      <c r="J739" s="520"/>
      <c r="K739" s="547"/>
      <c r="L739" s="547"/>
      <c r="M739" s="545"/>
      <c r="N739" s="63"/>
      <c r="O739" s="551">
        <v>0.6512</v>
      </c>
      <c r="P739" s="621"/>
      <c r="Q739" s="531">
        <f t="shared" si="132"/>
        <v>8.1236480000000011</v>
      </c>
      <c r="R739" s="622"/>
      <c r="S739" s="531">
        <f t="shared" si="133"/>
        <v>10.676352</v>
      </c>
      <c r="T739" s="622"/>
      <c r="U739" s="531">
        <f t="shared" si="134"/>
        <v>6.9276595744680858</v>
      </c>
      <c r="V739" s="621"/>
      <c r="W739" s="532">
        <v>1.0835274542429285</v>
      </c>
      <c r="X739" s="61"/>
      <c r="Y739" s="61"/>
    </row>
    <row r="740" spans="1:25" s="12" customFormat="1" ht="14.25" customHeight="1">
      <c r="A740" s="60"/>
      <c r="B740" s="60"/>
      <c r="C740" s="511" t="s">
        <v>226</v>
      </c>
      <c r="D740" s="511"/>
      <c r="E740" s="511"/>
      <c r="F740" s="511"/>
      <c r="G740" s="63"/>
      <c r="H740" s="546">
        <v>3.3</v>
      </c>
      <c r="I740" s="547"/>
      <c r="J740" s="520"/>
      <c r="K740" s="547"/>
      <c r="L740" s="547"/>
      <c r="M740" s="545"/>
      <c r="N740" s="63"/>
      <c r="O740" s="551">
        <v>0.17749999999999999</v>
      </c>
      <c r="P740" s="621"/>
      <c r="Q740" s="531">
        <f t="shared" si="132"/>
        <v>2.9520999999999997</v>
      </c>
      <c r="R740" s="622"/>
      <c r="S740" s="531">
        <f t="shared" si="133"/>
        <v>3.6478999999999999</v>
      </c>
      <c r="T740" s="622"/>
      <c r="U740" s="531">
        <f t="shared" si="134"/>
        <v>5.3787878787878789</v>
      </c>
      <c r="V740" s="621"/>
      <c r="W740" s="532">
        <v>1.109375</v>
      </c>
      <c r="X740" s="61"/>
      <c r="Y740" s="61"/>
    </row>
    <row r="741" spans="1:25" s="12" customFormat="1" ht="14.25" customHeight="1">
      <c r="A741" s="60"/>
      <c r="B741" s="60"/>
      <c r="C741" s="511" t="s">
        <v>227</v>
      </c>
      <c r="D741" s="511"/>
      <c r="E741" s="511"/>
      <c r="F741" s="511"/>
      <c r="G741" s="63"/>
      <c r="H741" s="546">
        <v>2</v>
      </c>
      <c r="I741" s="547"/>
      <c r="J741" s="520"/>
      <c r="K741" s="547"/>
      <c r="L741" s="547"/>
      <c r="M741" s="545"/>
      <c r="N741" s="63"/>
      <c r="O741" s="551">
        <v>0.40260000000000001</v>
      </c>
      <c r="P741" s="621"/>
      <c r="Q741" s="531">
        <f t="shared" si="132"/>
        <v>1.210904</v>
      </c>
      <c r="R741" s="622"/>
      <c r="S741" s="531">
        <f t="shared" si="133"/>
        <v>2.7890959999999998</v>
      </c>
      <c r="T741" s="622"/>
      <c r="U741" s="531">
        <f t="shared" si="134"/>
        <v>20.13</v>
      </c>
      <c r="V741" s="621"/>
      <c r="W741" s="532">
        <v>1.0993992353904971</v>
      </c>
      <c r="X741" s="61"/>
      <c r="Y741" s="61"/>
    </row>
    <row r="742" spans="1:25" s="12" customFormat="1" ht="14.25" customHeight="1">
      <c r="A742" s="60"/>
      <c r="B742" s="60"/>
      <c r="C742" s="511" t="s">
        <v>228</v>
      </c>
      <c r="D742" s="511"/>
      <c r="E742" s="511"/>
      <c r="F742" s="511"/>
      <c r="G742" s="63"/>
      <c r="H742" s="546">
        <v>0.8</v>
      </c>
      <c r="I742" s="547"/>
      <c r="J742" s="520"/>
      <c r="K742" s="547"/>
      <c r="L742" s="547"/>
      <c r="M742" s="545"/>
      <c r="N742" s="63"/>
      <c r="O742" s="551">
        <v>0.11130000000000001</v>
      </c>
      <c r="P742" s="621"/>
      <c r="Q742" s="531">
        <f t="shared" si="132"/>
        <v>0.58185200000000004</v>
      </c>
      <c r="R742" s="622"/>
      <c r="S742" s="531">
        <f t="shared" si="133"/>
        <v>1.0181480000000001</v>
      </c>
      <c r="T742" s="622"/>
      <c r="U742" s="531">
        <f t="shared" si="134"/>
        <v>13.9125</v>
      </c>
      <c r="V742" s="621"/>
      <c r="W742" s="532">
        <v>0.94562446898895491</v>
      </c>
      <c r="X742" s="61"/>
      <c r="Y742" s="61"/>
    </row>
    <row r="743" spans="1:25" s="12" customFormat="1" ht="14.25" customHeight="1">
      <c r="A743" s="60"/>
      <c r="B743" s="60"/>
      <c r="C743" s="511" t="s">
        <v>229</v>
      </c>
      <c r="D743" s="511"/>
      <c r="E743" s="511"/>
      <c r="F743" s="511"/>
      <c r="G743" s="63"/>
      <c r="H743" s="546">
        <v>4.8</v>
      </c>
      <c r="I743" s="547"/>
      <c r="J743" s="520"/>
      <c r="K743" s="547"/>
      <c r="L743" s="547"/>
      <c r="M743" s="545"/>
      <c r="N743" s="63"/>
      <c r="O743" s="551">
        <v>0.24810000000000001</v>
      </c>
      <c r="P743" s="621"/>
      <c r="Q743" s="531">
        <f t="shared" si="132"/>
        <v>4.3137239999999997</v>
      </c>
      <c r="R743" s="622"/>
      <c r="S743" s="531">
        <f t="shared" si="133"/>
        <v>5.286276</v>
      </c>
      <c r="T743" s="622"/>
      <c r="U743" s="531">
        <f t="shared" si="134"/>
        <v>5.1687500000000002</v>
      </c>
      <c r="V743" s="621"/>
      <c r="W743" s="532">
        <v>0.95717592592592593</v>
      </c>
      <c r="X743" s="61"/>
      <c r="Y743" s="61"/>
    </row>
    <row r="744" spans="1:25" s="12" customFormat="1" ht="14.25" customHeight="1">
      <c r="A744" s="60"/>
      <c r="B744" s="60"/>
      <c r="C744" s="511" t="s">
        <v>230</v>
      </c>
      <c r="D744" s="511"/>
      <c r="E744" s="511"/>
      <c r="F744" s="511"/>
      <c r="G744" s="63"/>
      <c r="H744" s="546">
        <v>2.8</v>
      </c>
      <c r="I744" s="547"/>
      <c r="J744" s="520"/>
      <c r="K744" s="547"/>
      <c r="L744" s="547"/>
      <c r="M744" s="545"/>
      <c r="N744" s="63"/>
      <c r="O744" s="551">
        <v>0.48399999999999999</v>
      </c>
      <c r="P744" s="621"/>
      <c r="Q744" s="531">
        <f t="shared" si="132"/>
        <v>1.8513599999999999</v>
      </c>
      <c r="R744" s="622"/>
      <c r="S744" s="531">
        <f t="shared" si="133"/>
        <v>3.74864</v>
      </c>
      <c r="T744" s="622"/>
      <c r="U744" s="531">
        <f t="shared" si="134"/>
        <v>17.285714285714288</v>
      </c>
      <c r="V744" s="621"/>
      <c r="W744" s="532">
        <v>0.9835399309083519</v>
      </c>
      <c r="X744" s="61"/>
      <c r="Y744" s="61"/>
    </row>
    <row r="745" spans="1:25" s="12" customFormat="1" ht="14.25" customHeight="1">
      <c r="A745" s="60"/>
      <c r="B745" s="60"/>
      <c r="C745" s="518" t="s">
        <v>233</v>
      </c>
      <c r="D745" s="518"/>
      <c r="E745" s="518"/>
      <c r="F745" s="518"/>
      <c r="G745" s="63"/>
      <c r="H745" s="550"/>
      <c r="I745" s="550"/>
      <c r="J745" s="550"/>
      <c r="K745" s="550"/>
      <c r="L745" s="550"/>
      <c r="M745" s="545"/>
      <c r="N745" s="63"/>
      <c r="O745" s="560"/>
      <c r="P745" s="621"/>
      <c r="Q745" s="553"/>
      <c r="R745" s="621"/>
      <c r="S745" s="554"/>
      <c r="T745" s="621"/>
      <c r="U745" s="555"/>
      <c r="V745" s="621"/>
      <c r="W745" s="556"/>
      <c r="X745" s="61"/>
      <c r="Y745" s="61"/>
    </row>
    <row r="746" spans="1:25" s="12" customFormat="1" ht="14.25" customHeight="1">
      <c r="A746" s="60"/>
      <c r="B746" s="60"/>
      <c r="C746" s="511" t="s">
        <v>218</v>
      </c>
      <c r="D746" s="511"/>
      <c r="E746" s="511"/>
      <c r="F746" s="511"/>
      <c r="G746" s="63"/>
      <c r="H746" s="520">
        <v>100</v>
      </c>
      <c r="I746" s="547"/>
      <c r="J746" s="520"/>
      <c r="K746" s="547"/>
      <c r="L746" s="547"/>
      <c r="M746" s="550"/>
      <c r="N746" s="63"/>
      <c r="O746" s="560"/>
      <c r="P746" s="621"/>
      <c r="Q746" s="553"/>
      <c r="R746" s="621"/>
      <c r="S746" s="554"/>
      <c r="T746" s="621"/>
      <c r="U746" s="555"/>
      <c r="V746" s="621"/>
      <c r="W746" s="556"/>
      <c r="X746" s="61"/>
      <c r="Y746" s="61"/>
    </row>
    <row r="747" spans="1:25" s="12" customFormat="1" ht="14.25" customHeight="1">
      <c r="A747" s="60"/>
      <c r="B747" s="60"/>
      <c r="C747" s="511" t="s">
        <v>219</v>
      </c>
      <c r="D747" s="511"/>
      <c r="E747" s="511"/>
      <c r="F747" s="511"/>
      <c r="G747" s="63"/>
      <c r="H747" s="546">
        <v>21.7</v>
      </c>
      <c r="I747" s="547"/>
      <c r="J747" s="520"/>
      <c r="K747" s="547"/>
      <c r="L747" s="547"/>
      <c r="M747" s="545"/>
      <c r="N747" s="63"/>
      <c r="O747" s="551">
        <v>0.54679999999999995</v>
      </c>
      <c r="P747" s="621"/>
      <c r="Q747" s="531">
        <f t="shared" ref="Q747:Q758" si="135">H747-1.96*O747</f>
        <v>20.628271999999999</v>
      </c>
      <c r="R747" s="622"/>
      <c r="S747" s="531">
        <f t="shared" ref="S747:S758" si="136">H747+1.96*O747</f>
        <v>22.771728</v>
      </c>
      <c r="T747" s="622"/>
      <c r="U747" s="531">
        <f t="shared" ref="U747:U758" si="137">O747/H747*100</f>
        <v>2.519815668202765</v>
      </c>
      <c r="V747" s="621"/>
      <c r="W747" s="532">
        <v>1.1592113631545473</v>
      </c>
      <c r="X747" s="61"/>
      <c r="Y747" s="61"/>
    </row>
    <row r="748" spans="1:25" s="12" customFormat="1" ht="14.25" customHeight="1">
      <c r="A748" s="60"/>
      <c r="B748" s="60"/>
      <c r="C748" s="511" t="s">
        <v>220</v>
      </c>
      <c r="D748" s="511"/>
      <c r="E748" s="511"/>
      <c r="F748" s="511"/>
      <c r="G748" s="63"/>
      <c r="H748" s="546">
        <v>4.9000000000000004</v>
      </c>
      <c r="I748" s="547"/>
      <c r="J748" s="520"/>
      <c r="K748" s="547"/>
      <c r="L748" s="547"/>
      <c r="M748" s="545"/>
      <c r="N748" s="63"/>
      <c r="O748" s="551">
        <v>0.2606</v>
      </c>
      <c r="P748" s="621"/>
      <c r="Q748" s="531">
        <f t="shared" si="135"/>
        <v>4.3892240000000005</v>
      </c>
      <c r="R748" s="622"/>
      <c r="S748" s="531">
        <f t="shared" si="136"/>
        <v>5.4107760000000003</v>
      </c>
      <c r="T748" s="622"/>
      <c r="U748" s="531">
        <f t="shared" si="137"/>
        <v>5.3183673469387749</v>
      </c>
      <c r="V748" s="621"/>
      <c r="W748" s="532">
        <v>1.0706655710764175</v>
      </c>
      <c r="X748" s="61"/>
      <c r="Y748" s="61"/>
    </row>
    <row r="749" spans="1:25" s="12" customFormat="1" ht="14.25" customHeight="1">
      <c r="A749" s="60"/>
      <c r="B749" s="60"/>
      <c r="C749" s="511" t="s">
        <v>221</v>
      </c>
      <c r="D749" s="511"/>
      <c r="E749" s="511"/>
      <c r="F749" s="511"/>
      <c r="G749" s="63"/>
      <c r="H749" s="546">
        <v>4.2</v>
      </c>
      <c r="I749" s="547"/>
      <c r="J749" s="520"/>
      <c r="K749" s="547"/>
      <c r="L749" s="547"/>
      <c r="M749" s="545"/>
      <c r="N749" s="63"/>
      <c r="O749" s="551">
        <v>0.21820000000000001</v>
      </c>
      <c r="P749" s="621"/>
      <c r="Q749" s="531">
        <f t="shared" si="135"/>
        <v>3.7723280000000003</v>
      </c>
      <c r="R749" s="622"/>
      <c r="S749" s="531">
        <f t="shared" si="136"/>
        <v>4.6276720000000005</v>
      </c>
      <c r="T749" s="622"/>
      <c r="U749" s="531">
        <f t="shared" si="137"/>
        <v>5.1952380952380954</v>
      </c>
      <c r="V749" s="621"/>
      <c r="W749" s="532">
        <v>1.0277908619877532</v>
      </c>
      <c r="X749" s="61"/>
      <c r="Y749" s="61"/>
    </row>
    <row r="750" spans="1:25" s="12" customFormat="1" ht="14.25" customHeight="1">
      <c r="A750" s="60"/>
      <c r="B750" s="60"/>
      <c r="C750" s="511" t="s">
        <v>222</v>
      </c>
      <c r="D750" s="511"/>
      <c r="E750" s="511"/>
      <c r="F750" s="511"/>
      <c r="G750" s="63"/>
      <c r="H750" s="546">
        <v>30.3</v>
      </c>
      <c r="I750" s="547"/>
      <c r="J750" s="520"/>
      <c r="K750" s="547"/>
      <c r="L750" s="547"/>
      <c r="M750" s="545"/>
      <c r="N750" s="63"/>
      <c r="O750" s="551">
        <v>0.71520000000000006</v>
      </c>
      <c r="P750" s="621"/>
      <c r="Q750" s="531">
        <f t="shared" si="135"/>
        <v>28.898208</v>
      </c>
      <c r="R750" s="622"/>
      <c r="S750" s="531">
        <f t="shared" si="136"/>
        <v>31.701792000000001</v>
      </c>
      <c r="T750" s="622"/>
      <c r="U750" s="531">
        <f t="shared" si="137"/>
        <v>2.3603960396039603</v>
      </c>
      <c r="V750" s="621"/>
      <c r="W750" s="532">
        <v>1.315673289183223</v>
      </c>
      <c r="X750" s="61"/>
      <c r="Y750" s="61"/>
    </row>
    <row r="751" spans="1:25" s="12" customFormat="1" ht="14.25" customHeight="1">
      <c r="A751" s="60"/>
      <c r="B751" s="60"/>
      <c r="C751" s="511" t="s">
        <v>223</v>
      </c>
      <c r="D751" s="511"/>
      <c r="E751" s="511"/>
      <c r="F751" s="511"/>
      <c r="G751" s="63"/>
      <c r="H751" s="546">
        <v>6.6</v>
      </c>
      <c r="I751" s="547"/>
      <c r="J751" s="520"/>
      <c r="K751" s="547"/>
      <c r="L751" s="547"/>
      <c r="M751" s="545"/>
      <c r="N751" s="63"/>
      <c r="O751" s="551">
        <v>0.40540000000000004</v>
      </c>
      <c r="P751" s="621"/>
      <c r="Q751" s="531">
        <f t="shared" si="135"/>
        <v>5.8054159999999992</v>
      </c>
      <c r="R751" s="622"/>
      <c r="S751" s="531">
        <f t="shared" si="136"/>
        <v>7.394584</v>
      </c>
      <c r="T751" s="622"/>
      <c r="U751" s="531">
        <f t="shared" si="137"/>
        <v>6.1424242424242435</v>
      </c>
      <c r="V751" s="621"/>
      <c r="W751" s="532">
        <v>1.0510759657765103</v>
      </c>
      <c r="X751" s="61"/>
      <c r="Y751" s="61"/>
    </row>
    <row r="752" spans="1:25" s="12" customFormat="1" ht="14.25" customHeight="1">
      <c r="A752" s="60"/>
      <c r="B752" s="60"/>
      <c r="C752" s="511" t="s">
        <v>224</v>
      </c>
      <c r="D752" s="511"/>
      <c r="E752" s="511"/>
      <c r="F752" s="511"/>
      <c r="G752" s="63"/>
      <c r="H752" s="546">
        <v>1.8</v>
      </c>
      <c r="I752" s="547"/>
      <c r="J752" s="520"/>
      <c r="K752" s="547"/>
      <c r="L752" s="547"/>
      <c r="M752" s="545"/>
      <c r="N752" s="63"/>
      <c r="O752" s="551">
        <v>0.29310000000000003</v>
      </c>
      <c r="P752" s="621"/>
      <c r="Q752" s="531">
        <f t="shared" si="135"/>
        <v>1.2255240000000001</v>
      </c>
      <c r="R752" s="622"/>
      <c r="S752" s="531">
        <f t="shared" si="136"/>
        <v>2.374476</v>
      </c>
      <c r="T752" s="622"/>
      <c r="U752" s="531">
        <f t="shared" si="137"/>
        <v>16.283333333333335</v>
      </c>
      <c r="V752" s="621"/>
      <c r="W752" s="532">
        <v>1.5305483028720626</v>
      </c>
      <c r="X752" s="61"/>
      <c r="Y752" s="61"/>
    </row>
    <row r="753" spans="1:25" s="12" customFormat="1" ht="14.25" customHeight="1">
      <c r="A753" s="60"/>
      <c r="B753" s="60"/>
      <c r="C753" s="511" t="s">
        <v>225</v>
      </c>
      <c r="D753" s="511"/>
      <c r="E753" s="511"/>
      <c r="F753" s="511"/>
      <c r="G753" s="63"/>
      <c r="H753" s="546">
        <v>14.7</v>
      </c>
      <c r="I753" s="547"/>
      <c r="J753" s="520"/>
      <c r="K753" s="547"/>
      <c r="L753" s="547"/>
      <c r="M753" s="545"/>
      <c r="N753" s="63"/>
      <c r="O753" s="551">
        <v>0.95450000000000002</v>
      </c>
      <c r="P753" s="621"/>
      <c r="Q753" s="531">
        <f t="shared" si="135"/>
        <v>12.829179999999999</v>
      </c>
      <c r="R753" s="622"/>
      <c r="S753" s="531">
        <f t="shared" si="136"/>
        <v>16.570819999999998</v>
      </c>
      <c r="T753" s="622"/>
      <c r="U753" s="531">
        <f t="shared" si="137"/>
        <v>6.4931972789115653</v>
      </c>
      <c r="V753" s="621"/>
      <c r="W753" s="532">
        <v>1.1317287170974626</v>
      </c>
      <c r="X753" s="61"/>
      <c r="Y753" s="61"/>
    </row>
    <row r="754" spans="1:25" s="12" customFormat="1" ht="14.25" customHeight="1">
      <c r="A754" s="60"/>
      <c r="B754" s="60"/>
      <c r="C754" s="511" t="s">
        <v>226</v>
      </c>
      <c r="D754" s="511"/>
      <c r="E754" s="511"/>
      <c r="F754" s="511"/>
      <c r="G754" s="63"/>
      <c r="H754" s="546">
        <v>3.8</v>
      </c>
      <c r="I754" s="547"/>
      <c r="J754" s="520"/>
      <c r="K754" s="547"/>
      <c r="L754" s="547"/>
      <c r="M754" s="545"/>
      <c r="N754" s="63"/>
      <c r="O754" s="551">
        <v>0.1525</v>
      </c>
      <c r="P754" s="621"/>
      <c r="Q754" s="531">
        <f t="shared" si="135"/>
        <v>3.5010999999999997</v>
      </c>
      <c r="R754" s="622"/>
      <c r="S754" s="531">
        <f t="shared" si="136"/>
        <v>4.0988999999999995</v>
      </c>
      <c r="T754" s="622"/>
      <c r="U754" s="531">
        <f t="shared" si="137"/>
        <v>4.0131578947368425</v>
      </c>
      <c r="V754" s="621"/>
      <c r="W754" s="532">
        <v>1.0590277777777777</v>
      </c>
      <c r="X754" s="61"/>
      <c r="Y754" s="61"/>
    </row>
    <row r="755" spans="1:25" s="12" customFormat="1" ht="14.25" customHeight="1">
      <c r="A755" s="60"/>
      <c r="B755" s="60"/>
      <c r="C755" s="511" t="s">
        <v>227</v>
      </c>
      <c r="D755" s="511"/>
      <c r="E755" s="511"/>
      <c r="F755" s="511"/>
      <c r="G755" s="63"/>
      <c r="H755" s="546">
        <v>2.2999999999999998</v>
      </c>
      <c r="I755" s="547"/>
      <c r="J755" s="520"/>
      <c r="K755" s="547"/>
      <c r="L755" s="547"/>
      <c r="M755" s="545"/>
      <c r="N755" s="63"/>
      <c r="O755" s="551">
        <v>0.23779999999999998</v>
      </c>
      <c r="P755" s="621"/>
      <c r="Q755" s="531">
        <f t="shared" si="135"/>
        <v>1.8339119999999998</v>
      </c>
      <c r="R755" s="622"/>
      <c r="S755" s="531">
        <f t="shared" si="136"/>
        <v>2.7660879999999999</v>
      </c>
      <c r="T755" s="622"/>
      <c r="U755" s="531">
        <f t="shared" si="137"/>
        <v>10.339130434782609</v>
      </c>
      <c r="V755" s="621"/>
      <c r="W755" s="532">
        <v>1.0149381135296627</v>
      </c>
      <c r="X755" s="61"/>
      <c r="Y755" s="61"/>
    </row>
    <row r="756" spans="1:25" s="12" customFormat="1" ht="14.25" customHeight="1">
      <c r="A756" s="60"/>
      <c r="B756" s="60"/>
      <c r="C756" s="511" t="s">
        <v>228</v>
      </c>
      <c r="D756" s="511"/>
      <c r="E756" s="511"/>
      <c r="F756" s="511"/>
      <c r="G756" s="63"/>
      <c r="H756" s="546">
        <v>1.1000000000000001</v>
      </c>
      <c r="I756" s="547"/>
      <c r="J756" s="520"/>
      <c r="K756" s="547"/>
      <c r="L756" s="547"/>
      <c r="M756" s="545"/>
      <c r="N756" s="63"/>
      <c r="O756" s="551">
        <v>0.12920000000000001</v>
      </c>
      <c r="P756" s="621"/>
      <c r="Q756" s="531">
        <f t="shared" si="135"/>
        <v>0.84676800000000008</v>
      </c>
      <c r="R756" s="622"/>
      <c r="S756" s="531">
        <f t="shared" si="136"/>
        <v>1.3532320000000002</v>
      </c>
      <c r="T756" s="622"/>
      <c r="U756" s="531">
        <f t="shared" si="137"/>
        <v>11.745454545454544</v>
      </c>
      <c r="V756" s="621"/>
      <c r="W756" s="532">
        <v>1.1118760757314974</v>
      </c>
      <c r="X756" s="61"/>
      <c r="Y756" s="61"/>
    </row>
    <row r="757" spans="1:25" s="12" customFormat="1" ht="14.25" customHeight="1">
      <c r="A757" s="60"/>
      <c r="B757" s="60"/>
      <c r="C757" s="511" t="s">
        <v>229</v>
      </c>
      <c r="D757" s="511"/>
      <c r="E757" s="511"/>
      <c r="F757" s="511"/>
      <c r="G757" s="63"/>
      <c r="H757" s="546">
        <v>5.3</v>
      </c>
      <c r="I757" s="547"/>
      <c r="J757" s="520"/>
      <c r="K757" s="547"/>
      <c r="L757" s="547"/>
      <c r="M757" s="545"/>
      <c r="N757" s="63"/>
      <c r="O757" s="551">
        <v>0.25519999999999998</v>
      </c>
      <c r="P757" s="621"/>
      <c r="Q757" s="531">
        <f t="shared" si="135"/>
        <v>4.7998079999999996</v>
      </c>
      <c r="R757" s="622"/>
      <c r="S757" s="531">
        <f t="shared" si="136"/>
        <v>5.800192</v>
      </c>
      <c r="T757" s="622"/>
      <c r="U757" s="531">
        <f t="shared" si="137"/>
        <v>4.8150943396226413</v>
      </c>
      <c r="V757" s="621"/>
      <c r="W757" s="532">
        <v>1.2152380952380952</v>
      </c>
      <c r="X757" s="61"/>
      <c r="Y757" s="61"/>
    </row>
    <row r="758" spans="1:25" s="12" customFormat="1" ht="14.25" customHeight="1">
      <c r="A758" s="60"/>
      <c r="B758" s="60"/>
      <c r="C758" s="511" t="s">
        <v>230</v>
      </c>
      <c r="D758" s="511"/>
      <c r="E758" s="511"/>
      <c r="F758" s="511"/>
      <c r="G758" s="63"/>
      <c r="H758" s="546">
        <v>3.2</v>
      </c>
      <c r="I758" s="547"/>
      <c r="J758" s="520"/>
      <c r="K758" s="547"/>
      <c r="L758" s="547"/>
      <c r="M758" s="545"/>
      <c r="N758" s="63"/>
      <c r="O758" s="551">
        <v>0.35089999999999999</v>
      </c>
      <c r="P758" s="621"/>
      <c r="Q758" s="531">
        <f t="shared" si="135"/>
        <v>2.5122360000000001</v>
      </c>
      <c r="R758" s="622"/>
      <c r="S758" s="531">
        <f t="shared" si="136"/>
        <v>3.8877640000000002</v>
      </c>
      <c r="T758" s="622"/>
      <c r="U758" s="531">
        <f t="shared" si="137"/>
        <v>10.965624999999999</v>
      </c>
      <c r="V758" s="621"/>
      <c r="W758" s="532">
        <v>1.0212456344586729</v>
      </c>
      <c r="X758" s="61"/>
      <c r="Y758" s="61"/>
    </row>
    <row r="759" spans="1:25" s="12" customFormat="1" ht="14.25" customHeight="1">
      <c r="A759" s="60"/>
      <c r="B759" s="60"/>
      <c r="C759" s="518" t="s">
        <v>236</v>
      </c>
      <c r="D759" s="518"/>
      <c r="E759" s="518"/>
      <c r="F759" s="518"/>
      <c r="G759" s="63"/>
      <c r="H759" s="520"/>
      <c r="I759" s="557"/>
      <c r="J759" s="557"/>
      <c r="K759" s="557"/>
      <c r="L759" s="557"/>
      <c r="M759" s="558"/>
      <c r="N759" s="63"/>
      <c r="O759" s="560"/>
      <c r="P759" s="621"/>
      <c r="Q759" s="553"/>
      <c r="R759" s="621"/>
      <c r="S759" s="554"/>
      <c r="T759" s="621"/>
      <c r="U759" s="555"/>
      <c r="V759" s="621"/>
      <c r="W759" s="556"/>
      <c r="X759" s="61"/>
      <c r="Y759" s="61"/>
    </row>
    <row r="760" spans="1:25" s="12" customFormat="1" ht="14.25" customHeight="1">
      <c r="A760" s="60"/>
      <c r="B760" s="60"/>
      <c r="C760" s="511" t="s">
        <v>218</v>
      </c>
      <c r="D760" s="511"/>
      <c r="E760" s="511"/>
      <c r="F760" s="511"/>
      <c r="G760" s="63"/>
      <c r="H760" s="546">
        <v>100</v>
      </c>
      <c r="I760" s="547"/>
      <c r="J760" s="520"/>
      <c r="K760" s="547"/>
      <c r="L760" s="547"/>
      <c r="M760" s="550"/>
      <c r="N760" s="63"/>
      <c r="O760" s="560"/>
      <c r="P760" s="621"/>
      <c r="Q760" s="553"/>
      <c r="R760" s="621"/>
      <c r="S760" s="554"/>
      <c r="T760" s="621"/>
      <c r="U760" s="555"/>
      <c r="V760" s="621"/>
      <c r="W760" s="556"/>
      <c r="X760" s="61"/>
      <c r="Y760" s="61"/>
    </row>
    <row r="761" spans="1:25" s="12" customFormat="1" ht="14.25" customHeight="1">
      <c r="A761" s="60"/>
      <c r="B761" s="60"/>
      <c r="C761" s="511" t="s">
        <v>219</v>
      </c>
      <c r="D761" s="511"/>
      <c r="E761" s="511"/>
      <c r="F761" s="511"/>
      <c r="G761" s="63"/>
      <c r="H761" s="546">
        <v>20.6</v>
      </c>
      <c r="I761" s="547"/>
      <c r="J761" s="520"/>
      <c r="K761" s="547"/>
      <c r="L761" s="547"/>
      <c r="M761" s="545"/>
      <c r="N761" s="63"/>
      <c r="O761" s="551">
        <v>0.63890000000000002</v>
      </c>
      <c r="P761" s="621"/>
      <c r="Q761" s="531">
        <f t="shared" ref="Q761:Q772" si="138">H761-1.96*O761</f>
        <v>19.347756</v>
      </c>
      <c r="R761" s="622"/>
      <c r="S761" s="531">
        <f t="shared" ref="S761:S772" si="139">H761+1.96*O761</f>
        <v>21.852244000000002</v>
      </c>
      <c r="T761" s="622"/>
      <c r="U761" s="531">
        <f t="shared" ref="U761:U772" si="140">O761/H761*100</f>
        <v>3.1014563106796116</v>
      </c>
      <c r="V761" s="621"/>
      <c r="W761" s="532">
        <v>1.1643885547658102</v>
      </c>
      <c r="X761" s="61"/>
      <c r="Y761" s="61"/>
    </row>
    <row r="762" spans="1:25" s="12" customFormat="1" ht="14.25" customHeight="1">
      <c r="A762" s="60"/>
      <c r="B762" s="60"/>
      <c r="C762" s="511" t="s">
        <v>220</v>
      </c>
      <c r="D762" s="511"/>
      <c r="E762" s="511"/>
      <c r="F762" s="511"/>
      <c r="G762" s="63"/>
      <c r="H762" s="546">
        <v>4.5999999999999996</v>
      </c>
      <c r="I762" s="547"/>
      <c r="J762" s="520"/>
      <c r="K762" s="547"/>
      <c r="L762" s="547"/>
      <c r="M762" s="545"/>
      <c r="N762" s="63"/>
      <c r="O762" s="551">
        <v>0.23379999999999998</v>
      </c>
      <c r="P762" s="621"/>
      <c r="Q762" s="531">
        <f t="shared" si="138"/>
        <v>4.1417519999999994</v>
      </c>
      <c r="R762" s="622"/>
      <c r="S762" s="531">
        <f t="shared" si="139"/>
        <v>5.0582479999999999</v>
      </c>
      <c r="T762" s="622"/>
      <c r="U762" s="531">
        <f t="shared" si="140"/>
        <v>5.0826086956521737</v>
      </c>
      <c r="V762" s="621"/>
      <c r="W762" s="532">
        <v>0.9910979228486646</v>
      </c>
      <c r="X762" s="61"/>
      <c r="Y762" s="61"/>
    </row>
    <row r="763" spans="1:25" s="12" customFormat="1" ht="14.25" customHeight="1">
      <c r="A763" s="60"/>
      <c r="B763" s="60"/>
      <c r="C763" s="511" t="s">
        <v>221</v>
      </c>
      <c r="D763" s="511"/>
      <c r="E763" s="511"/>
      <c r="F763" s="511"/>
      <c r="G763" s="63"/>
      <c r="H763" s="546">
        <v>4.5999999999999996</v>
      </c>
      <c r="I763" s="547"/>
      <c r="J763" s="520"/>
      <c r="K763" s="547"/>
      <c r="L763" s="547"/>
      <c r="M763" s="545"/>
      <c r="N763" s="63"/>
      <c r="O763" s="551">
        <v>0.19120000000000001</v>
      </c>
      <c r="P763" s="621"/>
      <c r="Q763" s="531">
        <f t="shared" si="138"/>
        <v>4.2252479999999997</v>
      </c>
      <c r="R763" s="622"/>
      <c r="S763" s="531">
        <f t="shared" si="139"/>
        <v>4.9747519999999996</v>
      </c>
      <c r="T763" s="622"/>
      <c r="U763" s="531">
        <f t="shared" si="140"/>
        <v>4.1565217391304348</v>
      </c>
      <c r="V763" s="621"/>
      <c r="W763" s="532">
        <v>0.98303341902313635</v>
      </c>
      <c r="X763" s="61"/>
      <c r="Y763" s="61"/>
    </row>
    <row r="764" spans="1:25" s="12" customFormat="1" ht="14.25" customHeight="1">
      <c r="A764" s="60"/>
      <c r="B764" s="60"/>
      <c r="C764" s="511" t="s">
        <v>222</v>
      </c>
      <c r="D764" s="511"/>
      <c r="E764" s="511"/>
      <c r="F764" s="511"/>
      <c r="G764" s="63"/>
      <c r="H764" s="546">
        <v>27</v>
      </c>
      <c r="I764" s="547"/>
      <c r="J764" s="520"/>
      <c r="K764" s="547"/>
      <c r="L764" s="547"/>
      <c r="M764" s="545"/>
      <c r="N764" s="63"/>
      <c r="O764" s="551">
        <v>0.6512</v>
      </c>
      <c r="P764" s="621"/>
      <c r="Q764" s="531">
        <f t="shared" si="138"/>
        <v>25.723648000000001</v>
      </c>
      <c r="R764" s="622"/>
      <c r="S764" s="531">
        <f t="shared" si="139"/>
        <v>28.276351999999999</v>
      </c>
      <c r="T764" s="622"/>
      <c r="U764" s="531">
        <f t="shared" si="140"/>
        <v>2.4118518518518517</v>
      </c>
      <c r="V764" s="621"/>
      <c r="W764" s="532">
        <v>1.1942050247570144</v>
      </c>
      <c r="X764" s="61"/>
      <c r="Y764" s="61"/>
    </row>
    <row r="765" spans="1:25" s="12" customFormat="1" ht="14.25" customHeight="1">
      <c r="A765" s="60"/>
      <c r="B765" s="60"/>
      <c r="C765" s="511" t="s">
        <v>223</v>
      </c>
      <c r="D765" s="511"/>
      <c r="E765" s="511"/>
      <c r="F765" s="511"/>
      <c r="G765" s="63"/>
      <c r="H765" s="546">
        <v>6.1</v>
      </c>
      <c r="I765" s="547"/>
      <c r="J765" s="520"/>
      <c r="K765" s="547"/>
      <c r="L765" s="547"/>
      <c r="M765" s="545"/>
      <c r="N765" s="63"/>
      <c r="O765" s="551">
        <v>0.30499999999999999</v>
      </c>
      <c r="P765" s="621"/>
      <c r="Q765" s="531">
        <f t="shared" si="138"/>
        <v>5.5021999999999993</v>
      </c>
      <c r="R765" s="622"/>
      <c r="S765" s="531">
        <f t="shared" si="139"/>
        <v>6.6978</v>
      </c>
      <c r="T765" s="622"/>
      <c r="U765" s="531">
        <f t="shared" si="140"/>
        <v>5</v>
      </c>
      <c r="V765" s="621"/>
      <c r="W765" s="532">
        <v>1.0517241379310347</v>
      </c>
      <c r="X765" s="61"/>
      <c r="Y765" s="61"/>
    </row>
    <row r="766" spans="1:25" s="12" customFormat="1" ht="14.25" customHeight="1">
      <c r="A766" s="60"/>
      <c r="B766" s="60"/>
      <c r="C766" s="511" t="s">
        <v>224</v>
      </c>
      <c r="D766" s="511"/>
      <c r="E766" s="511"/>
      <c r="F766" s="511"/>
      <c r="G766" s="63"/>
      <c r="H766" s="546">
        <v>1.5</v>
      </c>
      <c r="I766" s="547"/>
      <c r="J766" s="520"/>
      <c r="K766" s="547"/>
      <c r="L766" s="547"/>
      <c r="M766" s="545"/>
      <c r="N766" s="63"/>
      <c r="O766" s="551">
        <v>0.13619999999999999</v>
      </c>
      <c r="P766" s="621"/>
      <c r="Q766" s="531">
        <f t="shared" si="138"/>
        <v>1.2330480000000001</v>
      </c>
      <c r="R766" s="622"/>
      <c r="S766" s="531">
        <f t="shared" si="139"/>
        <v>1.7669519999999999</v>
      </c>
      <c r="T766" s="622"/>
      <c r="U766" s="531">
        <f t="shared" si="140"/>
        <v>9.0799999999999983</v>
      </c>
      <c r="V766" s="621"/>
      <c r="W766" s="532">
        <v>1.0749802683504341</v>
      </c>
      <c r="X766" s="61"/>
      <c r="Y766" s="61"/>
    </row>
    <row r="767" spans="1:25" s="12" customFormat="1" ht="14.25" customHeight="1">
      <c r="A767" s="60"/>
      <c r="B767" s="60"/>
      <c r="C767" s="511" t="s">
        <v>225</v>
      </c>
      <c r="D767" s="511"/>
      <c r="E767" s="511"/>
      <c r="F767" s="511"/>
      <c r="G767" s="63"/>
      <c r="H767" s="546">
        <v>18.399999999999999</v>
      </c>
      <c r="I767" s="547"/>
      <c r="J767" s="520"/>
      <c r="K767" s="547"/>
      <c r="L767" s="547"/>
      <c r="M767" s="545"/>
      <c r="N767" s="63"/>
      <c r="O767" s="551">
        <v>0.87340000000000007</v>
      </c>
      <c r="P767" s="621"/>
      <c r="Q767" s="531">
        <f t="shared" si="138"/>
        <v>16.688136</v>
      </c>
      <c r="R767" s="622"/>
      <c r="S767" s="531">
        <f t="shared" si="139"/>
        <v>20.111863999999997</v>
      </c>
      <c r="T767" s="622"/>
      <c r="U767" s="531">
        <f t="shared" si="140"/>
        <v>4.7467391304347837</v>
      </c>
      <c r="V767" s="621"/>
      <c r="W767" s="532">
        <v>0.9845564197948371</v>
      </c>
      <c r="X767" s="61"/>
      <c r="Y767" s="61"/>
    </row>
    <row r="768" spans="1:25" s="12" customFormat="1" ht="14.25" customHeight="1">
      <c r="A768" s="60"/>
      <c r="B768" s="60"/>
      <c r="C768" s="511" t="s">
        <v>226</v>
      </c>
      <c r="D768" s="511"/>
      <c r="E768" s="511"/>
      <c r="F768" s="511"/>
      <c r="G768" s="63"/>
      <c r="H768" s="546">
        <v>4.4000000000000004</v>
      </c>
      <c r="I768" s="547"/>
      <c r="J768" s="520"/>
      <c r="K768" s="547"/>
      <c r="L768" s="547"/>
      <c r="M768" s="545"/>
      <c r="N768" s="63"/>
      <c r="O768" s="551">
        <v>0.21940000000000001</v>
      </c>
      <c r="P768" s="621"/>
      <c r="Q768" s="531">
        <f t="shared" si="138"/>
        <v>3.9699760000000004</v>
      </c>
      <c r="R768" s="622"/>
      <c r="S768" s="531">
        <f t="shared" si="139"/>
        <v>4.8300240000000008</v>
      </c>
      <c r="T768" s="622"/>
      <c r="U768" s="531">
        <f t="shared" si="140"/>
        <v>4.9863636363636363</v>
      </c>
      <c r="V768" s="621"/>
      <c r="W768" s="532">
        <v>0.97467792092403382</v>
      </c>
      <c r="X768" s="61"/>
      <c r="Y768" s="61"/>
    </row>
    <row r="769" spans="1:25" s="12" customFormat="1" ht="14.25" customHeight="1">
      <c r="A769" s="60"/>
      <c r="B769" s="60"/>
      <c r="C769" s="511" t="s">
        <v>227</v>
      </c>
      <c r="D769" s="511"/>
      <c r="E769" s="511"/>
      <c r="F769" s="511"/>
      <c r="G769" s="63"/>
      <c r="H769" s="546">
        <v>2.7</v>
      </c>
      <c r="I769" s="547"/>
      <c r="J769" s="520"/>
      <c r="K769" s="547"/>
      <c r="L769" s="547"/>
      <c r="M769" s="545"/>
      <c r="N769" s="63"/>
      <c r="O769" s="551">
        <v>0.20019999999999999</v>
      </c>
      <c r="P769" s="621"/>
      <c r="Q769" s="531">
        <f t="shared" si="138"/>
        <v>2.3076080000000001</v>
      </c>
      <c r="R769" s="622"/>
      <c r="S769" s="531">
        <f t="shared" si="139"/>
        <v>3.0923920000000003</v>
      </c>
      <c r="T769" s="622"/>
      <c r="U769" s="531">
        <f t="shared" si="140"/>
        <v>7.4148148148148145</v>
      </c>
      <c r="V769" s="621"/>
      <c r="W769" s="532">
        <v>1.0157280568239471</v>
      </c>
      <c r="X769" s="61"/>
      <c r="Y769" s="61"/>
    </row>
    <row r="770" spans="1:25" s="12" customFormat="1" ht="14.25" customHeight="1">
      <c r="A770" s="60"/>
      <c r="B770" s="60"/>
      <c r="C770" s="511" t="s">
        <v>228</v>
      </c>
      <c r="D770" s="511"/>
      <c r="E770" s="511"/>
      <c r="F770" s="511"/>
      <c r="G770" s="63"/>
      <c r="H770" s="546">
        <v>1.5</v>
      </c>
      <c r="I770" s="547"/>
      <c r="J770" s="520"/>
      <c r="K770" s="547"/>
      <c r="L770" s="547"/>
      <c r="M770" s="545"/>
      <c r="N770" s="63"/>
      <c r="O770" s="551">
        <v>0.13060000000000002</v>
      </c>
      <c r="P770" s="621"/>
      <c r="Q770" s="531">
        <f t="shared" si="138"/>
        <v>1.244024</v>
      </c>
      <c r="R770" s="622"/>
      <c r="S770" s="531">
        <f t="shared" si="139"/>
        <v>1.755976</v>
      </c>
      <c r="T770" s="622"/>
      <c r="U770" s="531">
        <f t="shared" si="140"/>
        <v>8.7066666666666688</v>
      </c>
      <c r="V770" s="621"/>
      <c r="W770" s="532">
        <v>0.99014404852160731</v>
      </c>
      <c r="X770" s="61"/>
      <c r="Y770" s="61"/>
    </row>
    <row r="771" spans="1:25" s="12" customFormat="1" ht="14.25" customHeight="1">
      <c r="A771" s="60"/>
      <c r="B771" s="60"/>
      <c r="C771" s="511" t="s">
        <v>229</v>
      </c>
      <c r="D771" s="511"/>
      <c r="E771" s="511"/>
      <c r="F771" s="511"/>
      <c r="G771" s="63"/>
      <c r="H771" s="546">
        <v>5.9</v>
      </c>
      <c r="I771" s="547"/>
      <c r="J771" s="520"/>
      <c r="K771" s="547"/>
      <c r="L771" s="547"/>
      <c r="M771" s="545"/>
      <c r="N771" s="63"/>
      <c r="O771" s="551">
        <v>0.23470000000000002</v>
      </c>
      <c r="P771" s="621"/>
      <c r="Q771" s="531">
        <f t="shared" si="138"/>
        <v>5.4399880000000005</v>
      </c>
      <c r="R771" s="622"/>
      <c r="S771" s="531">
        <f t="shared" si="139"/>
        <v>6.3600120000000002</v>
      </c>
      <c r="T771" s="622"/>
      <c r="U771" s="531">
        <f t="shared" si="140"/>
        <v>3.977966101694915</v>
      </c>
      <c r="V771" s="621"/>
      <c r="W771" s="532">
        <v>1.0835641735918744</v>
      </c>
      <c r="X771" s="61"/>
      <c r="Y771" s="61"/>
    </row>
    <row r="772" spans="1:25" s="12" customFormat="1" ht="14.25" customHeight="1">
      <c r="A772" s="60"/>
      <c r="B772" s="60"/>
      <c r="C772" s="511" t="s">
        <v>230</v>
      </c>
      <c r="D772" s="511"/>
      <c r="E772" s="511"/>
      <c r="F772" s="511"/>
      <c r="G772" s="63"/>
      <c r="H772" s="520">
        <v>2.7</v>
      </c>
      <c r="I772" s="547"/>
      <c r="J772" s="520"/>
      <c r="K772" s="547"/>
      <c r="L772" s="547"/>
      <c r="M772" s="545"/>
      <c r="N772" s="63"/>
      <c r="O772" s="551">
        <v>0.25390000000000001</v>
      </c>
      <c r="P772" s="621"/>
      <c r="Q772" s="531">
        <f t="shared" si="138"/>
        <v>2.202356</v>
      </c>
      <c r="R772" s="622"/>
      <c r="S772" s="531">
        <f t="shared" si="139"/>
        <v>3.1976440000000004</v>
      </c>
      <c r="T772" s="622"/>
      <c r="U772" s="531">
        <f t="shared" si="140"/>
        <v>9.4037037037037035</v>
      </c>
      <c r="V772" s="621"/>
      <c r="W772" s="532">
        <v>0.97955246913580241</v>
      </c>
      <c r="X772" s="61"/>
      <c r="Y772" s="61"/>
    </row>
    <row r="773" spans="1:25" s="12" customFormat="1" ht="14.25" customHeight="1">
      <c r="A773" s="60"/>
      <c r="B773" s="60"/>
      <c r="C773" s="518" t="s">
        <v>235</v>
      </c>
      <c r="D773" s="518"/>
      <c r="E773" s="518"/>
      <c r="F773" s="518"/>
      <c r="G773" s="63"/>
      <c r="H773" s="546"/>
      <c r="I773" s="557"/>
      <c r="J773" s="557"/>
      <c r="K773" s="557"/>
      <c r="L773" s="557"/>
      <c r="M773" s="558"/>
      <c r="N773" s="63"/>
      <c r="O773" s="560"/>
      <c r="P773" s="621"/>
      <c r="Q773" s="553"/>
      <c r="R773" s="621"/>
      <c r="S773" s="554"/>
      <c r="T773" s="621"/>
      <c r="U773" s="555"/>
      <c r="V773" s="621"/>
      <c r="W773" s="556"/>
      <c r="X773" s="61"/>
      <c r="Y773" s="61"/>
    </row>
    <row r="774" spans="1:25" s="12" customFormat="1" ht="14.25" customHeight="1">
      <c r="A774" s="60"/>
      <c r="B774" s="60"/>
      <c r="C774" s="511" t="s">
        <v>218</v>
      </c>
      <c r="D774" s="511"/>
      <c r="E774" s="511"/>
      <c r="F774" s="511"/>
      <c r="G774" s="63"/>
      <c r="H774" s="546">
        <v>100</v>
      </c>
      <c r="I774" s="547"/>
      <c r="J774" s="520"/>
      <c r="K774" s="547"/>
      <c r="L774" s="547"/>
      <c r="M774" s="550"/>
      <c r="N774" s="63"/>
      <c r="O774" s="560"/>
      <c r="P774" s="621"/>
      <c r="Q774" s="553"/>
      <c r="R774" s="621"/>
      <c r="S774" s="554"/>
      <c r="T774" s="621"/>
      <c r="U774" s="555"/>
      <c r="V774" s="621"/>
      <c r="W774" s="556"/>
      <c r="X774" s="61"/>
      <c r="Y774" s="61"/>
    </row>
    <row r="775" spans="1:25" s="12" customFormat="1" ht="14.25" customHeight="1">
      <c r="A775" s="60"/>
      <c r="B775" s="60"/>
      <c r="C775" s="511" t="s">
        <v>219</v>
      </c>
      <c r="D775" s="511"/>
      <c r="E775" s="511"/>
      <c r="F775" s="511"/>
      <c r="G775" s="63"/>
      <c r="H775" s="546">
        <v>18.2</v>
      </c>
      <c r="I775" s="547"/>
      <c r="J775" s="520"/>
      <c r="K775" s="547"/>
      <c r="L775" s="547"/>
      <c r="M775" s="545"/>
      <c r="N775" s="63"/>
      <c r="O775" s="551">
        <v>0.48249999999999998</v>
      </c>
      <c r="P775" s="621"/>
      <c r="Q775" s="531">
        <f t="shared" ref="Q775:Q786" si="141">H775-1.96*O775</f>
        <v>17.254300000000001</v>
      </c>
      <c r="R775" s="622"/>
      <c r="S775" s="531">
        <f t="shared" ref="S775:S786" si="142">H775+1.96*O775</f>
        <v>19.145699999999998</v>
      </c>
      <c r="T775" s="622"/>
      <c r="U775" s="531">
        <f t="shared" ref="U775:U786" si="143">O775/H775*100</f>
        <v>2.651098901098901</v>
      </c>
      <c r="V775" s="621"/>
      <c r="W775" s="532">
        <v>1.2150591790480989</v>
      </c>
      <c r="X775" s="61"/>
      <c r="Y775" s="61"/>
    </row>
    <row r="776" spans="1:25" s="12" customFormat="1" ht="14.25" customHeight="1">
      <c r="A776" s="60"/>
      <c r="B776" s="60"/>
      <c r="C776" s="511" t="s">
        <v>220</v>
      </c>
      <c r="D776" s="511"/>
      <c r="E776" s="511"/>
      <c r="F776" s="511"/>
      <c r="G776" s="63"/>
      <c r="H776" s="546">
        <v>4.3</v>
      </c>
      <c r="I776" s="547"/>
      <c r="J776" s="520"/>
      <c r="K776" s="547"/>
      <c r="L776" s="547"/>
      <c r="M776" s="545"/>
      <c r="N776" s="63"/>
      <c r="O776" s="551">
        <v>0.25650000000000001</v>
      </c>
      <c r="P776" s="621"/>
      <c r="Q776" s="531">
        <f t="shared" si="141"/>
        <v>3.7972599999999996</v>
      </c>
      <c r="R776" s="622"/>
      <c r="S776" s="531">
        <f t="shared" si="142"/>
        <v>4.80274</v>
      </c>
      <c r="T776" s="622"/>
      <c r="U776" s="531">
        <f t="shared" si="143"/>
        <v>5.9651162790697683</v>
      </c>
      <c r="V776" s="621"/>
      <c r="W776" s="532">
        <v>1.1974789915966388</v>
      </c>
      <c r="X776" s="61"/>
      <c r="Y776" s="61"/>
    </row>
    <row r="777" spans="1:25" s="12" customFormat="1" ht="14.25" customHeight="1">
      <c r="A777" s="60"/>
      <c r="B777" s="60"/>
      <c r="C777" s="511" t="s">
        <v>221</v>
      </c>
      <c r="D777" s="511"/>
      <c r="E777" s="511"/>
      <c r="F777" s="511"/>
      <c r="G777" s="63"/>
      <c r="H777" s="546">
        <v>5.4</v>
      </c>
      <c r="I777" s="547"/>
      <c r="J777" s="520"/>
      <c r="K777" s="547"/>
      <c r="L777" s="547"/>
      <c r="M777" s="545"/>
      <c r="N777" s="63"/>
      <c r="O777" s="551">
        <v>0.27989999999999998</v>
      </c>
      <c r="P777" s="621"/>
      <c r="Q777" s="531">
        <f t="shared" si="141"/>
        <v>4.8513960000000003</v>
      </c>
      <c r="R777" s="622"/>
      <c r="S777" s="531">
        <f t="shared" si="142"/>
        <v>5.9486040000000004</v>
      </c>
      <c r="T777" s="622"/>
      <c r="U777" s="531">
        <f t="shared" si="143"/>
        <v>5.1833333333333327</v>
      </c>
      <c r="V777" s="621"/>
      <c r="W777" s="532">
        <v>1.0891050583657589</v>
      </c>
      <c r="X777" s="61"/>
      <c r="Y777" s="61"/>
    </row>
    <row r="778" spans="1:25" s="12" customFormat="1" ht="14.25" customHeight="1">
      <c r="A778" s="60"/>
      <c r="B778" s="60"/>
      <c r="C778" s="511" t="s">
        <v>222</v>
      </c>
      <c r="D778" s="511"/>
      <c r="E778" s="511"/>
      <c r="F778" s="511"/>
      <c r="G778" s="63"/>
      <c r="H778" s="546">
        <v>23.9</v>
      </c>
      <c r="I778" s="547"/>
      <c r="J778" s="520"/>
      <c r="K778" s="547"/>
      <c r="L778" s="547"/>
      <c r="M778" s="545"/>
      <c r="N778" s="63"/>
      <c r="O778" s="551">
        <v>0.55319999999999991</v>
      </c>
      <c r="P778" s="621"/>
      <c r="Q778" s="531">
        <f t="shared" si="141"/>
        <v>22.815728</v>
      </c>
      <c r="R778" s="622"/>
      <c r="S778" s="531">
        <f t="shared" si="142"/>
        <v>24.984271999999997</v>
      </c>
      <c r="T778" s="622"/>
      <c r="U778" s="531">
        <f t="shared" si="143"/>
        <v>2.3146443514644353</v>
      </c>
      <c r="V778" s="621"/>
      <c r="W778" s="532">
        <v>1.212360289283366</v>
      </c>
      <c r="X778" s="61"/>
      <c r="Y778" s="61"/>
    </row>
    <row r="779" spans="1:25" s="12" customFormat="1" ht="14.25" customHeight="1">
      <c r="A779" s="60"/>
      <c r="B779" s="60"/>
      <c r="C779" s="511" t="s">
        <v>223</v>
      </c>
      <c r="D779" s="511"/>
      <c r="E779" s="511"/>
      <c r="F779" s="511"/>
      <c r="G779" s="63"/>
      <c r="H779" s="546">
        <v>6.9</v>
      </c>
      <c r="I779" s="547"/>
      <c r="J779" s="520"/>
      <c r="K779" s="547"/>
      <c r="L779" s="547"/>
      <c r="M779" s="545"/>
      <c r="N779" s="63"/>
      <c r="O779" s="551">
        <v>0.35920000000000002</v>
      </c>
      <c r="P779" s="621"/>
      <c r="Q779" s="531">
        <f t="shared" si="141"/>
        <v>6.1959680000000006</v>
      </c>
      <c r="R779" s="622"/>
      <c r="S779" s="531">
        <f t="shared" si="142"/>
        <v>7.6040320000000001</v>
      </c>
      <c r="T779" s="622"/>
      <c r="U779" s="531">
        <f t="shared" si="143"/>
        <v>5.2057971014492752</v>
      </c>
      <c r="V779" s="621"/>
      <c r="W779" s="532">
        <v>1.060838747784997</v>
      </c>
      <c r="X779" s="61"/>
      <c r="Y779" s="61"/>
    </row>
    <row r="780" spans="1:25" s="12" customFormat="1" ht="14.25" customHeight="1">
      <c r="A780" s="60"/>
      <c r="B780" s="60"/>
      <c r="C780" s="511" t="s">
        <v>224</v>
      </c>
      <c r="D780" s="511"/>
      <c r="E780" s="511"/>
      <c r="F780" s="511"/>
      <c r="G780" s="63"/>
      <c r="H780" s="546">
        <v>1.6</v>
      </c>
      <c r="I780" s="547"/>
      <c r="J780" s="520"/>
      <c r="K780" s="547"/>
      <c r="L780" s="547"/>
      <c r="M780" s="545"/>
      <c r="N780" s="63"/>
      <c r="O780" s="551">
        <v>0.15770000000000001</v>
      </c>
      <c r="P780" s="621"/>
      <c r="Q780" s="531">
        <f t="shared" si="141"/>
        <v>1.2909079999999999</v>
      </c>
      <c r="R780" s="622"/>
      <c r="S780" s="531">
        <f t="shared" si="142"/>
        <v>1.9090920000000002</v>
      </c>
      <c r="T780" s="622"/>
      <c r="U780" s="531">
        <f t="shared" si="143"/>
        <v>9.8562499999999993</v>
      </c>
      <c r="V780" s="621"/>
      <c r="W780" s="532">
        <v>1.0771857923497268</v>
      </c>
      <c r="X780" s="61"/>
      <c r="Y780" s="61"/>
    </row>
    <row r="781" spans="1:25" s="12" customFormat="1" ht="14.25" customHeight="1">
      <c r="A781" s="60"/>
      <c r="B781" s="60"/>
      <c r="C781" s="511" t="s">
        <v>225</v>
      </c>
      <c r="D781" s="511"/>
      <c r="E781" s="511"/>
      <c r="F781" s="511"/>
      <c r="G781" s="63"/>
      <c r="H781" s="546">
        <v>20.399999999999999</v>
      </c>
      <c r="I781" s="547"/>
      <c r="J781" s="520"/>
      <c r="K781" s="547"/>
      <c r="L781" s="547"/>
      <c r="M781" s="545"/>
      <c r="N781" s="63"/>
      <c r="O781" s="551">
        <v>0.95390000000000008</v>
      </c>
      <c r="P781" s="621"/>
      <c r="Q781" s="531">
        <f t="shared" si="141"/>
        <v>18.530355999999998</v>
      </c>
      <c r="R781" s="622"/>
      <c r="S781" s="531">
        <f t="shared" si="142"/>
        <v>22.269644</v>
      </c>
      <c r="T781" s="622"/>
      <c r="U781" s="531">
        <f t="shared" si="143"/>
        <v>4.6759803921568635</v>
      </c>
      <c r="V781" s="621"/>
      <c r="W781" s="532">
        <v>1.0447973713033956</v>
      </c>
      <c r="X781" s="61"/>
      <c r="Y781" s="61"/>
    </row>
    <row r="782" spans="1:25" s="12" customFormat="1" ht="14.25" customHeight="1">
      <c r="A782" s="60"/>
      <c r="B782" s="60"/>
      <c r="C782" s="511" t="s">
        <v>226</v>
      </c>
      <c r="D782" s="511"/>
      <c r="E782" s="511"/>
      <c r="F782" s="511"/>
      <c r="G782" s="63"/>
      <c r="H782" s="546">
        <v>4.4000000000000004</v>
      </c>
      <c r="I782" s="547"/>
      <c r="J782" s="520"/>
      <c r="K782" s="547"/>
      <c r="L782" s="547"/>
      <c r="M782" s="545"/>
      <c r="N782" s="63"/>
      <c r="O782" s="551">
        <v>0.1663</v>
      </c>
      <c r="P782" s="621"/>
      <c r="Q782" s="531">
        <f t="shared" si="141"/>
        <v>4.074052</v>
      </c>
      <c r="R782" s="622"/>
      <c r="S782" s="531">
        <f t="shared" si="142"/>
        <v>4.7259480000000007</v>
      </c>
      <c r="T782" s="622"/>
      <c r="U782" s="531">
        <f t="shared" si="143"/>
        <v>3.7795454545454543</v>
      </c>
      <c r="V782" s="621"/>
      <c r="W782" s="532">
        <v>1.0240147783251232</v>
      </c>
      <c r="X782" s="61"/>
      <c r="Y782" s="61"/>
    </row>
    <row r="783" spans="1:25" s="12" customFormat="1" ht="14.25" customHeight="1">
      <c r="A783" s="60"/>
      <c r="B783" s="60"/>
      <c r="C783" s="511" t="s">
        <v>227</v>
      </c>
      <c r="D783" s="511"/>
      <c r="E783" s="511"/>
      <c r="F783" s="511"/>
      <c r="G783" s="63"/>
      <c r="H783" s="546">
        <v>3.1</v>
      </c>
      <c r="I783" s="547"/>
      <c r="J783" s="520"/>
      <c r="K783" s="547"/>
      <c r="L783" s="547"/>
      <c r="M783" s="545"/>
      <c r="N783" s="63"/>
      <c r="O783" s="551">
        <v>0.29880000000000001</v>
      </c>
      <c r="P783" s="621"/>
      <c r="Q783" s="531">
        <f t="shared" si="141"/>
        <v>2.5143520000000001</v>
      </c>
      <c r="R783" s="622"/>
      <c r="S783" s="531">
        <f t="shared" si="142"/>
        <v>3.685648</v>
      </c>
      <c r="T783" s="622"/>
      <c r="U783" s="531">
        <f t="shared" si="143"/>
        <v>9.6387096774193548</v>
      </c>
      <c r="V783" s="621"/>
      <c r="W783" s="532">
        <v>0.97360703812316718</v>
      </c>
      <c r="X783" s="61"/>
      <c r="Y783" s="61"/>
    </row>
    <row r="784" spans="1:25" s="12" customFormat="1" ht="14.25" customHeight="1">
      <c r="A784" s="60"/>
      <c r="B784" s="60"/>
      <c r="C784" s="511" t="s">
        <v>228</v>
      </c>
      <c r="D784" s="511"/>
      <c r="E784" s="511"/>
      <c r="F784" s="511"/>
      <c r="G784" s="63"/>
      <c r="H784" s="546">
        <v>2.2000000000000002</v>
      </c>
      <c r="I784" s="547"/>
      <c r="J784" s="520"/>
      <c r="K784" s="547"/>
      <c r="L784" s="547"/>
      <c r="M784" s="545"/>
      <c r="N784" s="63"/>
      <c r="O784" s="551">
        <v>0.19539999999999999</v>
      </c>
      <c r="P784" s="621"/>
      <c r="Q784" s="531">
        <f t="shared" si="141"/>
        <v>1.8170160000000002</v>
      </c>
      <c r="R784" s="622"/>
      <c r="S784" s="531">
        <f t="shared" si="142"/>
        <v>2.5829840000000002</v>
      </c>
      <c r="T784" s="622"/>
      <c r="U784" s="531">
        <f t="shared" si="143"/>
        <v>8.8818181818181809</v>
      </c>
      <c r="V784" s="621"/>
      <c r="W784" s="532">
        <v>1.046598821638993</v>
      </c>
      <c r="X784" s="61"/>
      <c r="Y784" s="61"/>
    </row>
    <row r="785" spans="1:25" s="12" customFormat="1" ht="14.25" customHeight="1">
      <c r="A785" s="60"/>
      <c r="B785" s="60"/>
      <c r="C785" s="511" t="s">
        <v>229</v>
      </c>
      <c r="D785" s="511"/>
      <c r="E785" s="511"/>
      <c r="F785" s="511"/>
      <c r="G785" s="63"/>
      <c r="H785" s="520">
        <v>6.4</v>
      </c>
      <c r="I785" s="547"/>
      <c r="J785" s="520"/>
      <c r="K785" s="547"/>
      <c r="L785" s="547"/>
      <c r="M785" s="545"/>
      <c r="N785" s="63"/>
      <c r="O785" s="551">
        <v>0.25840000000000002</v>
      </c>
      <c r="P785" s="621"/>
      <c r="Q785" s="531">
        <f t="shared" si="141"/>
        <v>5.8935360000000001</v>
      </c>
      <c r="R785" s="622"/>
      <c r="S785" s="531">
        <f t="shared" si="142"/>
        <v>6.9064640000000006</v>
      </c>
      <c r="T785" s="622"/>
      <c r="U785" s="531">
        <f t="shared" si="143"/>
        <v>4.0375000000000005</v>
      </c>
      <c r="V785" s="621"/>
      <c r="W785" s="532">
        <v>1.2766798418972329</v>
      </c>
      <c r="X785" s="61"/>
      <c r="Y785" s="61"/>
    </row>
    <row r="786" spans="1:25" s="12" customFormat="1" ht="14.25" customHeight="1">
      <c r="A786" s="60"/>
      <c r="B786" s="60"/>
      <c r="C786" s="511" t="s">
        <v>230</v>
      </c>
      <c r="D786" s="511"/>
      <c r="E786" s="511"/>
      <c r="F786" s="511"/>
      <c r="G786" s="63"/>
      <c r="H786" s="546">
        <v>3.3</v>
      </c>
      <c r="I786" s="547"/>
      <c r="J786" s="520"/>
      <c r="K786" s="547"/>
      <c r="L786" s="547"/>
      <c r="M786" s="545"/>
      <c r="N786" s="63"/>
      <c r="O786" s="551">
        <v>0.27190000000000003</v>
      </c>
      <c r="P786" s="621"/>
      <c r="Q786" s="531">
        <f t="shared" si="141"/>
        <v>2.7670759999999999</v>
      </c>
      <c r="R786" s="622"/>
      <c r="S786" s="531">
        <f t="shared" si="142"/>
        <v>3.8329239999999998</v>
      </c>
      <c r="T786" s="622"/>
      <c r="U786" s="531">
        <f t="shared" si="143"/>
        <v>8.2393939393939402</v>
      </c>
      <c r="V786" s="621"/>
      <c r="W786" s="532">
        <v>0.97072474116387009</v>
      </c>
      <c r="X786" s="61"/>
      <c r="Y786" s="61"/>
    </row>
    <row r="787" spans="1:25" s="12" customFormat="1" ht="14.25" customHeight="1">
      <c r="A787" s="60"/>
      <c r="B787" s="60"/>
      <c r="C787" s="518" t="s">
        <v>234</v>
      </c>
      <c r="D787" s="518"/>
      <c r="E787" s="518"/>
      <c r="F787" s="518"/>
      <c r="G787" s="63"/>
      <c r="H787" s="546"/>
      <c r="I787" s="557"/>
      <c r="J787" s="557"/>
      <c r="K787" s="557"/>
      <c r="L787" s="557"/>
      <c r="M787" s="558"/>
      <c r="N787" s="63"/>
      <c r="O787" s="560"/>
      <c r="P787" s="621"/>
      <c r="Q787" s="553"/>
      <c r="R787" s="621"/>
      <c r="S787" s="554"/>
      <c r="T787" s="621"/>
      <c r="U787" s="555"/>
      <c r="V787" s="621"/>
      <c r="W787" s="556"/>
      <c r="X787" s="61"/>
      <c r="Y787" s="61"/>
    </row>
    <row r="788" spans="1:25" s="12" customFormat="1" ht="14.25" customHeight="1">
      <c r="A788" s="60"/>
      <c r="B788" s="60"/>
      <c r="C788" s="511" t="s">
        <v>218</v>
      </c>
      <c r="D788" s="511"/>
      <c r="E788" s="511"/>
      <c r="F788" s="511"/>
      <c r="G788" s="63"/>
      <c r="H788" s="546">
        <v>100</v>
      </c>
      <c r="I788" s="547"/>
      <c r="J788" s="520"/>
      <c r="K788" s="547"/>
      <c r="L788" s="547"/>
      <c r="M788" s="550"/>
      <c r="N788" s="63"/>
      <c r="O788" s="560"/>
      <c r="P788" s="621"/>
      <c r="Q788" s="553"/>
      <c r="R788" s="621"/>
      <c r="S788" s="554"/>
      <c r="T788" s="621"/>
      <c r="U788" s="555"/>
      <c r="V788" s="621"/>
      <c r="W788" s="556"/>
      <c r="X788" s="61"/>
      <c r="Y788" s="61"/>
    </row>
    <row r="789" spans="1:25" s="12" customFormat="1" ht="14.25" customHeight="1">
      <c r="A789" s="60"/>
      <c r="B789" s="60"/>
      <c r="C789" s="511" t="s">
        <v>219</v>
      </c>
      <c r="D789" s="511"/>
      <c r="E789" s="511"/>
      <c r="F789" s="511"/>
      <c r="G789" s="63"/>
      <c r="H789" s="546">
        <v>14.2</v>
      </c>
      <c r="I789" s="547"/>
      <c r="J789" s="520"/>
      <c r="K789" s="547"/>
      <c r="L789" s="547"/>
      <c r="M789" s="545"/>
      <c r="N789" s="63"/>
      <c r="O789" s="559">
        <v>0.60640000000000005</v>
      </c>
      <c r="P789" s="621"/>
      <c r="Q789" s="531">
        <f t="shared" ref="Q789:Q800" si="144">H789-1.96*O789</f>
        <v>13.011455999999999</v>
      </c>
      <c r="R789" s="622"/>
      <c r="S789" s="531">
        <f t="shared" ref="S789:S800" si="145">H789+1.96*O789</f>
        <v>15.388544</v>
      </c>
      <c r="T789" s="622"/>
      <c r="U789" s="531">
        <f t="shared" ref="U789:U800" si="146">O789/H789*100</f>
        <v>4.2704225352112681</v>
      </c>
      <c r="V789" s="621"/>
      <c r="W789" s="532">
        <v>1.4797462176671548</v>
      </c>
      <c r="X789" s="61"/>
      <c r="Y789" s="61"/>
    </row>
    <row r="790" spans="1:25" s="12" customFormat="1" ht="14.25" customHeight="1">
      <c r="A790" s="60"/>
      <c r="B790" s="60"/>
      <c r="C790" s="511" t="s">
        <v>220</v>
      </c>
      <c r="D790" s="511"/>
      <c r="E790" s="511"/>
      <c r="F790" s="511"/>
      <c r="G790" s="63"/>
      <c r="H790" s="546">
        <v>2.9</v>
      </c>
      <c r="I790" s="547"/>
      <c r="J790" s="520"/>
      <c r="K790" s="547"/>
      <c r="L790" s="547"/>
      <c r="M790" s="545"/>
      <c r="N790" s="63"/>
      <c r="O790" s="559">
        <v>0.24929999999999999</v>
      </c>
      <c r="P790" s="621"/>
      <c r="Q790" s="531">
        <f t="shared" si="144"/>
        <v>2.4113720000000001</v>
      </c>
      <c r="R790" s="622"/>
      <c r="S790" s="531">
        <f t="shared" si="145"/>
        <v>3.3886279999999998</v>
      </c>
      <c r="T790" s="622"/>
      <c r="U790" s="531">
        <f t="shared" si="146"/>
        <v>8.5965517241379317</v>
      </c>
      <c r="V790" s="621"/>
      <c r="W790" s="532">
        <v>1.5</v>
      </c>
      <c r="X790" s="61"/>
      <c r="Y790" s="61"/>
    </row>
    <row r="791" spans="1:25" s="12" customFormat="1" ht="14.25" customHeight="1">
      <c r="A791" s="60"/>
      <c r="B791" s="60"/>
      <c r="C791" s="511" t="s">
        <v>221</v>
      </c>
      <c r="D791" s="511"/>
      <c r="E791" s="511"/>
      <c r="F791" s="511"/>
      <c r="G791" s="63"/>
      <c r="H791" s="546">
        <v>5.5</v>
      </c>
      <c r="I791" s="547"/>
      <c r="J791" s="520"/>
      <c r="K791" s="547"/>
      <c r="L791" s="547"/>
      <c r="M791" s="545"/>
      <c r="N791" s="63"/>
      <c r="O791" s="559">
        <v>0.30520000000000003</v>
      </c>
      <c r="P791" s="621"/>
      <c r="Q791" s="531">
        <f t="shared" si="144"/>
        <v>4.9018079999999999</v>
      </c>
      <c r="R791" s="622"/>
      <c r="S791" s="531">
        <f t="shared" si="145"/>
        <v>6.0981920000000001</v>
      </c>
      <c r="T791" s="622"/>
      <c r="U791" s="531">
        <f t="shared" si="146"/>
        <v>5.5490909090909097</v>
      </c>
      <c r="V791" s="621"/>
      <c r="W791" s="532">
        <v>1.2845117845117844</v>
      </c>
      <c r="X791" s="61"/>
      <c r="Y791" s="61"/>
    </row>
    <row r="792" spans="1:25" s="12" customFormat="1" ht="14.25" customHeight="1">
      <c r="A792" s="60"/>
      <c r="B792" s="60"/>
      <c r="C792" s="511" t="s">
        <v>222</v>
      </c>
      <c r="D792" s="511"/>
      <c r="E792" s="511"/>
      <c r="F792" s="511"/>
      <c r="G792" s="63"/>
      <c r="H792" s="546">
        <v>20.6</v>
      </c>
      <c r="I792" s="547"/>
      <c r="J792" s="520"/>
      <c r="K792" s="547"/>
      <c r="L792" s="547"/>
      <c r="M792" s="545"/>
      <c r="N792" s="63"/>
      <c r="O792" s="559">
        <v>0.48320000000000002</v>
      </c>
      <c r="P792" s="621"/>
      <c r="Q792" s="531">
        <f t="shared" si="144"/>
        <v>19.652928000000003</v>
      </c>
      <c r="R792" s="622"/>
      <c r="S792" s="531">
        <f t="shared" si="145"/>
        <v>21.547072</v>
      </c>
      <c r="T792" s="622"/>
      <c r="U792" s="531">
        <f t="shared" si="146"/>
        <v>2.3456310679611647</v>
      </c>
      <c r="V792" s="621"/>
      <c r="W792" s="532">
        <v>1.1808406647116325</v>
      </c>
      <c r="X792" s="61"/>
      <c r="Y792" s="61"/>
    </row>
    <row r="793" spans="1:25" s="12" customFormat="1" ht="14.25" customHeight="1">
      <c r="A793" s="60"/>
      <c r="B793" s="60"/>
      <c r="C793" s="511" t="s">
        <v>223</v>
      </c>
      <c r="D793" s="511"/>
      <c r="E793" s="511"/>
      <c r="F793" s="511"/>
      <c r="G793" s="63"/>
      <c r="H793" s="546">
        <v>7.3</v>
      </c>
      <c r="I793" s="547"/>
      <c r="J793" s="520"/>
      <c r="K793" s="547"/>
      <c r="L793" s="547"/>
      <c r="M793" s="545"/>
      <c r="N793" s="63"/>
      <c r="O793" s="559">
        <v>0.37740000000000001</v>
      </c>
      <c r="P793" s="621"/>
      <c r="Q793" s="531">
        <f t="shared" si="144"/>
        <v>6.5602960000000001</v>
      </c>
      <c r="R793" s="622"/>
      <c r="S793" s="531">
        <f t="shared" si="145"/>
        <v>8.0397040000000004</v>
      </c>
      <c r="T793" s="622"/>
      <c r="U793" s="531">
        <f t="shared" si="146"/>
        <v>5.169863013698631</v>
      </c>
      <c r="V793" s="621"/>
      <c r="W793" s="532">
        <v>1.0042575838211816</v>
      </c>
      <c r="X793" s="61"/>
      <c r="Y793" s="61"/>
    </row>
    <row r="794" spans="1:25" s="12" customFormat="1" ht="14.25" customHeight="1">
      <c r="A794" s="60"/>
      <c r="B794" s="60"/>
      <c r="C794" s="511" t="s">
        <v>224</v>
      </c>
      <c r="D794" s="511"/>
      <c r="E794" s="511"/>
      <c r="F794" s="511"/>
      <c r="G794" s="63"/>
      <c r="H794" s="546">
        <v>1.8</v>
      </c>
      <c r="I794" s="547"/>
      <c r="J794" s="520"/>
      <c r="K794" s="547"/>
      <c r="L794" s="547"/>
      <c r="M794" s="545"/>
      <c r="N794" s="63"/>
      <c r="O794" s="559">
        <v>0.12819999999999998</v>
      </c>
      <c r="P794" s="621"/>
      <c r="Q794" s="531">
        <f t="shared" si="144"/>
        <v>1.5487280000000001</v>
      </c>
      <c r="R794" s="622"/>
      <c r="S794" s="531">
        <f t="shared" si="145"/>
        <v>2.051272</v>
      </c>
      <c r="T794" s="622"/>
      <c r="U794" s="531">
        <f t="shared" si="146"/>
        <v>7.1222222222222218</v>
      </c>
      <c r="V794" s="621"/>
      <c r="W794" s="532">
        <v>0.84397630019749836</v>
      </c>
      <c r="X794" s="61"/>
      <c r="Y794" s="61"/>
    </row>
    <row r="795" spans="1:25" s="12" customFormat="1" ht="14.25" customHeight="1">
      <c r="A795" s="60"/>
      <c r="B795" s="60"/>
      <c r="C795" s="511" t="s">
        <v>225</v>
      </c>
      <c r="D795" s="511"/>
      <c r="E795" s="511"/>
      <c r="F795" s="511"/>
      <c r="G795" s="63"/>
      <c r="H795" s="546">
        <v>22.9</v>
      </c>
      <c r="I795" s="547"/>
      <c r="J795" s="520"/>
      <c r="K795" s="547"/>
      <c r="L795" s="547"/>
      <c r="M795" s="545"/>
      <c r="N795" s="63"/>
      <c r="O795" s="559">
        <v>0.84040000000000004</v>
      </c>
      <c r="P795" s="621"/>
      <c r="Q795" s="531">
        <f t="shared" si="144"/>
        <v>21.252815999999999</v>
      </c>
      <c r="R795" s="622"/>
      <c r="S795" s="531">
        <f t="shared" si="145"/>
        <v>24.547183999999998</v>
      </c>
      <c r="T795" s="622"/>
      <c r="U795" s="531">
        <f t="shared" si="146"/>
        <v>3.669868995633188</v>
      </c>
      <c r="V795" s="621"/>
      <c r="W795" s="532">
        <v>0.8340611353711791</v>
      </c>
      <c r="X795" s="61"/>
      <c r="Y795" s="61"/>
    </row>
    <row r="796" spans="1:25" s="12" customFormat="1" ht="14.25" customHeight="1">
      <c r="A796" s="60"/>
      <c r="B796" s="60"/>
      <c r="C796" s="511" t="s">
        <v>226</v>
      </c>
      <c r="D796" s="511"/>
      <c r="E796" s="511"/>
      <c r="F796" s="511"/>
      <c r="G796" s="63"/>
      <c r="H796" s="546">
        <v>3.8</v>
      </c>
      <c r="I796" s="547"/>
      <c r="J796" s="520"/>
      <c r="K796" s="547"/>
      <c r="L796" s="547"/>
      <c r="M796" s="545"/>
      <c r="N796" s="63"/>
      <c r="O796" s="559">
        <v>0.22629999999999997</v>
      </c>
      <c r="P796" s="621"/>
      <c r="Q796" s="531">
        <f t="shared" si="144"/>
        <v>3.356452</v>
      </c>
      <c r="R796" s="622"/>
      <c r="S796" s="531">
        <f t="shared" si="145"/>
        <v>4.2435479999999997</v>
      </c>
      <c r="T796" s="622"/>
      <c r="U796" s="531">
        <f t="shared" si="146"/>
        <v>5.9552631578947368</v>
      </c>
      <c r="V796" s="621"/>
      <c r="W796" s="532">
        <v>1.1973544973544972</v>
      </c>
      <c r="X796" s="61"/>
      <c r="Y796" s="61"/>
    </row>
    <row r="797" spans="1:25" s="12" customFormat="1" ht="14.25" customHeight="1">
      <c r="A797" s="60"/>
      <c r="B797" s="60"/>
      <c r="C797" s="511" t="s">
        <v>227</v>
      </c>
      <c r="D797" s="511"/>
      <c r="E797" s="511"/>
      <c r="F797" s="511"/>
      <c r="G797" s="63"/>
      <c r="H797" s="546">
        <v>4</v>
      </c>
      <c r="I797" s="547"/>
      <c r="J797" s="520"/>
      <c r="K797" s="547"/>
      <c r="L797" s="547"/>
      <c r="M797" s="545"/>
      <c r="N797" s="63"/>
      <c r="O797" s="559">
        <v>0.27639999999999998</v>
      </c>
      <c r="P797" s="621"/>
      <c r="Q797" s="531">
        <f t="shared" si="144"/>
        <v>3.458256</v>
      </c>
      <c r="R797" s="622"/>
      <c r="S797" s="531">
        <f t="shared" si="145"/>
        <v>4.5417439999999996</v>
      </c>
      <c r="T797" s="622"/>
      <c r="U797" s="531">
        <f t="shared" si="146"/>
        <v>6.9099999999999993</v>
      </c>
      <c r="V797" s="621"/>
      <c r="W797" s="532">
        <v>0.98223169864960902</v>
      </c>
      <c r="X797" s="61"/>
      <c r="Y797" s="61"/>
    </row>
    <row r="798" spans="1:25" s="12" customFormat="1" ht="14.25" customHeight="1">
      <c r="A798" s="60"/>
      <c r="B798" s="60"/>
      <c r="C798" s="511" t="s">
        <v>228</v>
      </c>
      <c r="D798" s="511"/>
      <c r="E798" s="511"/>
      <c r="F798" s="511"/>
      <c r="G798" s="63"/>
      <c r="H798" s="520">
        <v>5.3</v>
      </c>
      <c r="I798" s="547"/>
      <c r="J798" s="520"/>
      <c r="K798" s="547"/>
      <c r="L798" s="547"/>
      <c r="M798" s="545"/>
      <c r="N798" s="63"/>
      <c r="O798" s="559">
        <v>0.4718</v>
      </c>
      <c r="P798" s="621"/>
      <c r="Q798" s="531">
        <f t="shared" si="144"/>
        <v>4.3752719999999998</v>
      </c>
      <c r="R798" s="622"/>
      <c r="S798" s="531">
        <f t="shared" si="145"/>
        <v>6.2247279999999998</v>
      </c>
      <c r="T798" s="622"/>
      <c r="U798" s="531">
        <f t="shared" si="146"/>
        <v>8.9018867924528298</v>
      </c>
      <c r="V798" s="621"/>
      <c r="W798" s="532">
        <v>1.1217308606752259</v>
      </c>
      <c r="X798" s="61"/>
      <c r="Y798" s="61"/>
    </row>
    <row r="799" spans="1:25" s="12" customFormat="1" ht="14.25" customHeight="1">
      <c r="A799" s="60"/>
      <c r="B799" s="60"/>
      <c r="C799" s="511" t="s">
        <v>229</v>
      </c>
      <c r="D799" s="511"/>
      <c r="E799" s="511"/>
      <c r="F799" s="511"/>
      <c r="G799" s="63"/>
      <c r="H799" s="546">
        <v>7</v>
      </c>
      <c r="I799" s="547"/>
      <c r="J799" s="520"/>
      <c r="K799" s="547"/>
      <c r="L799" s="547"/>
      <c r="M799" s="545"/>
      <c r="N799" s="63"/>
      <c r="O799" s="559">
        <v>0.29109999999999997</v>
      </c>
      <c r="P799" s="621"/>
      <c r="Q799" s="531">
        <f t="shared" si="144"/>
        <v>6.4294440000000002</v>
      </c>
      <c r="R799" s="622"/>
      <c r="S799" s="531">
        <f t="shared" si="145"/>
        <v>7.5705559999999998</v>
      </c>
      <c r="T799" s="622"/>
      <c r="U799" s="531">
        <f t="shared" si="146"/>
        <v>4.1585714285714284</v>
      </c>
      <c r="V799" s="621"/>
      <c r="W799" s="532">
        <v>1.2083852220838522</v>
      </c>
      <c r="X799" s="61"/>
      <c r="Y799" s="61"/>
    </row>
    <row r="800" spans="1:25" s="12" customFormat="1" ht="14.25" customHeight="1">
      <c r="A800" s="60"/>
      <c r="B800" s="60"/>
      <c r="C800" s="511" t="s">
        <v>230</v>
      </c>
      <c r="D800" s="511"/>
      <c r="E800" s="511"/>
      <c r="F800" s="511"/>
      <c r="G800" s="63"/>
      <c r="H800" s="546">
        <v>4.8</v>
      </c>
      <c r="I800" s="547"/>
      <c r="J800" s="520"/>
      <c r="K800" s="547"/>
      <c r="L800" s="547"/>
      <c r="M800" s="545"/>
      <c r="N800" s="63"/>
      <c r="O800" s="559">
        <v>0.26440000000000002</v>
      </c>
      <c r="P800" s="621"/>
      <c r="Q800" s="531">
        <f t="shared" si="144"/>
        <v>4.2817759999999998</v>
      </c>
      <c r="R800" s="622"/>
      <c r="S800" s="531">
        <f t="shared" si="145"/>
        <v>5.3182239999999998</v>
      </c>
      <c r="T800" s="622"/>
      <c r="U800" s="531">
        <f t="shared" si="146"/>
        <v>5.5083333333333337</v>
      </c>
      <c r="V800" s="621"/>
      <c r="W800" s="532">
        <v>0.95762404925751543</v>
      </c>
      <c r="X800" s="61"/>
      <c r="Y800" s="61"/>
    </row>
    <row r="801" spans="1:25" s="12" customFormat="1" ht="14.25" customHeight="1">
      <c r="A801" s="60"/>
      <c r="B801" s="60"/>
      <c r="C801" s="511"/>
      <c r="D801" s="511"/>
      <c r="E801" s="511"/>
      <c r="F801" s="511"/>
      <c r="G801" s="63"/>
      <c r="H801" s="546"/>
      <c r="I801" s="547"/>
      <c r="J801" s="520"/>
      <c r="K801" s="547"/>
      <c r="L801" s="547"/>
      <c r="M801" s="545"/>
      <c r="N801" s="63"/>
      <c r="O801" s="560"/>
      <c r="P801" s="621"/>
      <c r="Q801" s="553"/>
      <c r="R801" s="621"/>
      <c r="S801" s="561"/>
      <c r="T801" s="621"/>
      <c r="U801" s="555"/>
      <c r="V801" s="621"/>
      <c r="W801" s="556"/>
      <c r="X801" s="61"/>
      <c r="Y801" s="61"/>
    </row>
    <row r="802" spans="1:25" s="12" customFormat="1" ht="14.25" customHeight="1">
      <c r="A802" s="60"/>
      <c r="B802" s="60"/>
      <c r="C802" s="548" t="s">
        <v>254</v>
      </c>
      <c r="D802" s="518"/>
      <c r="E802" s="518"/>
      <c r="F802" s="518"/>
      <c r="G802" s="63"/>
      <c r="H802" s="520"/>
      <c r="I802" s="520"/>
      <c r="J802" s="520"/>
      <c r="K802" s="520"/>
      <c r="L802" s="520"/>
      <c r="M802" s="520"/>
      <c r="N802" s="63"/>
      <c r="O802" s="560"/>
      <c r="P802" s="63"/>
      <c r="Q802" s="553"/>
      <c r="R802" s="63"/>
      <c r="S802" s="562"/>
      <c r="T802" s="63"/>
      <c r="U802" s="555"/>
      <c r="V802" s="230"/>
      <c r="W802" s="556"/>
      <c r="X802" s="61"/>
      <c r="Y802" s="61"/>
    </row>
    <row r="803" spans="1:25" s="12" customFormat="1" ht="14.25" customHeight="1">
      <c r="A803" s="60"/>
      <c r="B803" s="60"/>
      <c r="C803" s="518" t="s">
        <v>232</v>
      </c>
      <c r="D803" s="518"/>
      <c r="E803" s="518"/>
      <c r="F803" s="518"/>
      <c r="G803" s="63"/>
      <c r="H803" s="520"/>
      <c r="I803" s="520"/>
      <c r="J803" s="520"/>
      <c r="K803" s="520"/>
      <c r="L803" s="520"/>
      <c r="M803" s="520"/>
      <c r="N803" s="63"/>
      <c r="O803" s="560"/>
      <c r="P803" s="63"/>
      <c r="Q803" s="553"/>
      <c r="R803" s="63"/>
      <c r="S803" s="562"/>
      <c r="T803" s="63"/>
      <c r="U803" s="555"/>
      <c r="V803" s="230"/>
      <c r="W803" s="556"/>
      <c r="X803" s="61"/>
      <c r="Y803" s="61"/>
    </row>
    <row r="804" spans="1:25" s="12" customFormat="1" ht="14.25" customHeight="1">
      <c r="A804" s="60"/>
      <c r="B804" s="60"/>
      <c r="C804" s="511" t="s">
        <v>218</v>
      </c>
      <c r="D804" s="549"/>
      <c r="E804" s="549"/>
      <c r="F804" s="549"/>
      <c r="G804" s="63"/>
      <c r="H804" s="520">
        <v>100</v>
      </c>
      <c r="I804" s="547"/>
      <c r="J804" s="520"/>
      <c r="K804" s="547"/>
      <c r="L804" s="547"/>
      <c r="M804" s="550"/>
      <c r="N804" s="63"/>
      <c r="O804" s="560"/>
      <c r="P804" s="63"/>
      <c r="Q804" s="553"/>
      <c r="R804" s="63"/>
      <c r="S804" s="562"/>
      <c r="T804" s="63"/>
      <c r="U804" s="555"/>
      <c r="V804" s="63"/>
      <c r="W804" s="556"/>
      <c r="X804" s="61"/>
      <c r="Y804" s="61"/>
    </row>
    <row r="805" spans="1:25" s="12" customFormat="1" ht="14.25" customHeight="1">
      <c r="A805" s="60"/>
      <c r="B805" s="60"/>
      <c r="C805" s="511" t="s">
        <v>219</v>
      </c>
      <c r="D805" s="511"/>
      <c r="E805" s="511"/>
      <c r="F805" s="511"/>
      <c r="G805" s="63"/>
      <c r="H805" s="546">
        <v>30.7</v>
      </c>
      <c r="I805" s="547"/>
      <c r="J805" s="520"/>
      <c r="K805" s="547"/>
      <c r="L805" s="547"/>
      <c r="M805" s="545"/>
      <c r="N805" s="63"/>
      <c r="O805" s="551">
        <v>0.74859999999999993</v>
      </c>
      <c r="P805" s="621"/>
      <c r="Q805" s="531">
        <f t="shared" ref="Q805:Q816" si="147">H805-1.96*O805</f>
        <v>29.232744</v>
      </c>
      <c r="R805" s="622"/>
      <c r="S805" s="531">
        <f t="shared" ref="S805:S816" si="148">H805+1.96*O805</f>
        <v>32.167256000000002</v>
      </c>
      <c r="T805" s="622"/>
      <c r="U805" s="531">
        <f t="shared" ref="U805:U816" si="149">O805/H805*100</f>
        <v>2.4384364820846902</v>
      </c>
      <c r="V805" s="621"/>
      <c r="W805" s="532">
        <v>1.0954053263096284</v>
      </c>
      <c r="X805" s="61"/>
      <c r="Y805" s="61"/>
    </row>
    <row r="806" spans="1:25" s="12" customFormat="1" ht="14.25" customHeight="1">
      <c r="A806" s="60"/>
      <c r="B806" s="60"/>
      <c r="C806" s="511" t="s">
        <v>220</v>
      </c>
      <c r="D806" s="511"/>
      <c r="E806" s="511"/>
      <c r="F806" s="511"/>
      <c r="G806" s="63"/>
      <c r="H806" s="546">
        <v>4.3</v>
      </c>
      <c r="I806" s="547"/>
      <c r="J806" s="520"/>
      <c r="K806" s="547"/>
      <c r="L806" s="547"/>
      <c r="M806" s="545"/>
      <c r="N806" s="63"/>
      <c r="O806" s="551">
        <v>0.31619999999999998</v>
      </c>
      <c r="P806" s="621"/>
      <c r="Q806" s="531">
        <f t="shared" si="147"/>
        <v>3.6802479999999997</v>
      </c>
      <c r="R806" s="622"/>
      <c r="S806" s="531">
        <f t="shared" si="148"/>
        <v>4.9197519999999999</v>
      </c>
      <c r="T806" s="622"/>
      <c r="U806" s="531">
        <f t="shared" si="149"/>
        <v>7.3534883720930226</v>
      </c>
      <c r="V806" s="621"/>
      <c r="W806" s="532">
        <v>1.0704129993229519</v>
      </c>
      <c r="X806" s="61"/>
      <c r="Y806" s="61"/>
    </row>
    <row r="807" spans="1:25" s="12" customFormat="1" ht="14.25" customHeight="1">
      <c r="A807" s="60"/>
      <c r="B807" s="60"/>
      <c r="C807" s="511" t="s">
        <v>221</v>
      </c>
      <c r="D807" s="511"/>
      <c r="E807" s="511"/>
      <c r="F807" s="511"/>
      <c r="G807" s="63"/>
      <c r="H807" s="546">
        <v>4.4000000000000004</v>
      </c>
      <c r="I807" s="547"/>
      <c r="J807" s="520"/>
      <c r="K807" s="547"/>
      <c r="L807" s="547"/>
      <c r="M807" s="545"/>
      <c r="N807" s="63"/>
      <c r="O807" s="551">
        <v>0.2913</v>
      </c>
      <c r="P807" s="621"/>
      <c r="Q807" s="531">
        <f t="shared" si="147"/>
        <v>3.8290520000000003</v>
      </c>
      <c r="R807" s="622"/>
      <c r="S807" s="531">
        <f t="shared" si="148"/>
        <v>4.9709479999999999</v>
      </c>
      <c r="T807" s="622"/>
      <c r="U807" s="531">
        <f t="shared" si="149"/>
        <v>6.6204545454545443</v>
      </c>
      <c r="V807" s="621"/>
      <c r="W807" s="532">
        <v>1.0685986793837123</v>
      </c>
      <c r="X807" s="61"/>
      <c r="Y807" s="61"/>
    </row>
    <row r="808" spans="1:25" s="12" customFormat="1" ht="14.25" customHeight="1">
      <c r="A808" s="60"/>
      <c r="B808" s="60"/>
      <c r="C808" s="511" t="s">
        <v>222</v>
      </c>
      <c r="D808" s="511"/>
      <c r="E808" s="511"/>
      <c r="F808" s="511"/>
      <c r="G808" s="63"/>
      <c r="H808" s="546">
        <v>32.700000000000003</v>
      </c>
      <c r="I808" s="547"/>
      <c r="J808" s="520"/>
      <c r="K808" s="547"/>
      <c r="L808" s="547"/>
      <c r="M808" s="545"/>
      <c r="N808" s="63"/>
      <c r="O808" s="551">
        <v>0.66689999999999994</v>
      </c>
      <c r="P808" s="621"/>
      <c r="Q808" s="531">
        <f t="shared" si="147"/>
        <v>31.392876000000001</v>
      </c>
      <c r="R808" s="622"/>
      <c r="S808" s="531">
        <f t="shared" si="148"/>
        <v>34.007124000000005</v>
      </c>
      <c r="T808" s="622"/>
      <c r="U808" s="531">
        <f t="shared" si="149"/>
        <v>2.0394495412844034</v>
      </c>
      <c r="V808" s="621"/>
      <c r="W808" s="532">
        <v>1.0098425196850394</v>
      </c>
      <c r="X808" s="61"/>
      <c r="Y808" s="61"/>
    </row>
    <row r="809" spans="1:25" s="12" customFormat="1" ht="14.25" customHeight="1">
      <c r="A809" s="60"/>
      <c r="B809" s="60"/>
      <c r="C809" s="511" t="s">
        <v>223</v>
      </c>
      <c r="D809" s="511"/>
      <c r="E809" s="511"/>
      <c r="F809" s="511"/>
      <c r="G809" s="63"/>
      <c r="H809" s="546">
        <v>5.4</v>
      </c>
      <c r="I809" s="547"/>
      <c r="J809" s="520"/>
      <c r="K809" s="547"/>
      <c r="L809" s="547"/>
      <c r="M809" s="545"/>
      <c r="N809" s="63"/>
      <c r="O809" s="551">
        <v>0.35809999999999997</v>
      </c>
      <c r="P809" s="621"/>
      <c r="Q809" s="531">
        <f t="shared" si="147"/>
        <v>4.698124</v>
      </c>
      <c r="R809" s="622"/>
      <c r="S809" s="531">
        <f t="shared" si="148"/>
        <v>6.1018760000000007</v>
      </c>
      <c r="T809" s="622"/>
      <c r="U809" s="531">
        <f t="shared" si="149"/>
        <v>6.6314814814814813</v>
      </c>
      <c r="V809" s="621"/>
      <c r="W809" s="532">
        <v>1.0173295454545455</v>
      </c>
      <c r="X809" s="61"/>
      <c r="Y809" s="61"/>
    </row>
    <row r="810" spans="1:25" s="12" customFormat="1" ht="14.25" customHeight="1">
      <c r="A810" s="60"/>
      <c r="B810" s="60"/>
      <c r="C810" s="511" t="s">
        <v>224</v>
      </c>
      <c r="D810" s="511"/>
      <c r="E810" s="511"/>
      <c r="F810" s="511"/>
      <c r="G810" s="63"/>
      <c r="H810" s="546">
        <v>2.2000000000000002</v>
      </c>
      <c r="I810" s="547"/>
      <c r="J810" s="520"/>
      <c r="K810" s="547"/>
      <c r="L810" s="547"/>
      <c r="M810" s="545"/>
      <c r="N810" s="63"/>
      <c r="O810" s="551">
        <v>0.18479999999999999</v>
      </c>
      <c r="P810" s="621"/>
      <c r="Q810" s="531">
        <f t="shared" si="147"/>
        <v>1.8377920000000003</v>
      </c>
      <c r="R810" s="622"/>
      <c r="S810" s="531">
        <f t="shared" si="148"/>
        <v>2.562208</v>
      </c>
      <c r="T810" s="622"/>
      <c r="U810" s="531">
        <f t="shared" si="149"/>
        <v>8.3999999999999986</v>
      </c>
      <c r="V810" s="621"/>
      <c r="W810" s="532">
        <v>0.9978401727861772</v>
      </c>
      <c r="X810" s="61"/>
      <c r="Y810" s="61"/>
    </row>
    <row r="811" spans="1:25" s="12" customFormat="1" ht="14.25" customHeight="1">
      <c r="A811" s="60"/>
      <c r="B811" s="60"/>
      <c r="C811" s="511" t="s">
        <v>225</v>
      </c>
      <c r="D811" s="511"/>
      <c r="E811" s="511"/>
      <c r="F811" s="511"/>
      <c r="G811" s="63"/>
      <c r="H811" s="546">
        <v>9.1</v>
      </c>
      <c r="I811" s="547"/>
      <c r="J811" s="520"/>
      <c r="K811" s="547"/>
      <c r="L811" s="547"/>
      <c r="M811" s="545"/>
      <c r="N811" s="63"/>
      <c r="O811" s="551">
        <v>0.64610000000000001</v>
      </c>
      <c r="P811" s="621"/>
      <c r="Q811" s="531">
        <f t="shared" si="147"/>
        <v>7.8336439999999996</v>
      </c>
      <c r="R811" s="622"/>
      <c r="S811" s="531">
        <f t="shared" si="148"/>
        <v>10.366356</v>
      </c>
      <c r="T811" s="622"/>
      <c r="U811" s="531">
        <f t="shared" si="149"/>
        <v>7.1000000000000005</v>
      </c>
      <c r="V811" s="621"/>
      <c r="W811" s="532">
        <v>0.88921001926782273</v>
      </c>
      <c r="X811" s="61"/>
      <c r="Y811" s="61"/>
    </row>
    <row r="812" spans="1:25" s="12" customFormat="1" ht="14.25" customHeight="1">
      <c r="A812" s="60"/>
      <c r="B812" s="60"/>
      <c r="C812" s="511" t="s">
        <v>226</v>
      </c>
      <c r="D812" s="511"/>
      <c r="E812" s="511"/>
      <c r="F812" s="511"/>
      <c r="G812" s="63"/>
      <c r="H812" s="546">
        <v>2.9</v>
      </c>
      <c r="I812" s="547"/>
      <c r="J812" s="520"/>
      <c r="K812" s="547"/>
      <c r="L812" s="547"/>
      <c r="M812" s="545"/>
      <c r="N812" s="63"/>
      <c r="O812" s="551">
        <v>0.13639999999999999</v>
      </c>
      <c r="P812" s="621"/>
      <c r="Q812" s="531">
        <f t="shared" si="147"/>
        <v>2.6326559999999999</v>
      </c>
      <c r="R812" s="622"/>
      <c r="S812" s="531">
        <f t="shared" si="148"/>
        <v>3.1673439999999999</v>
      </c>
      <c r="T812" s="622"/>
      <c r="U812" s="531">
        <f t="shared" si="149"/>
        <v>4.703448275862069</v>
      </c>
      <c r="V812" s="621"/>
      <c r="W812" s="532">
        <v>0.98341744772891126</v>
      </c>
      <c r="X812" s="61"/>
      <c r="Y812" s="61"/>
    </row>
    <row r="813" spans="1:25" s="12" customFormat="1" ht="14.25" customHeight="1">
      <c r="A813" s="60"/>
      <c r="B813" s="60"/>
      <c r="C813" s="511" t="s">
        <v>227</v>
      </c>
      <c r="D813" s="511"/>
      <c r="E813" s="511"/>
      <c r="F813" s="511"/>
      <c r="G813" s="63"/>
      <c r="H813" s="546">
        <v>1.1000000000000001</v>
      </c>
      <c r="I813" s="547"/>
      <c r="J813" s="520"/>
      <c r="K813" s="547"/>
      <c r="L813" s="547"/>
      <c r="M813" s="545"/>
      <c r="N813" s="63"/>
      <c r="O813" s="551">
        <v>0.10779999999999999</v>
      </c>
      <c r="P813" s="621"/>
      <c r="Q813" s="531">
        <f t="shared" si="147"/>
        <v>0.88871200000000017</v>
      </c>
      <c r="R813" s="622"/>
      <c r="S813" s="531">
        <f t="shared" si="148"/>
        <v>1.311288</v>
      </c>
      <c r="T813" s="622"/>
      <c r="U813" s="531">
        <f t="shared" si="149"/>
        <v>9.7999999999999989</v>
      </c>
      <c r="V813" s="621"/>
      <c r="W813" s="532">
        <v>1.1113402061855668</v>
      </c>
      <c r="X813" s="61"/>
      <c r="Y813" s="61"/>
    </row>
    <row r="814" spans="1:25" s="12" customFormat="1" ht="14.25" customHeight="1">
      <c r="A814" s="60"/>
      <c r="B814" s="60"/>
      <c r="C814" s="511" t="s">
        <v>228</v>
      </c>
      <c r="D814" s="511"/>
      <c r="E814" s="511"/>
      <c r="F814" s="511"/>
      <c r="G814" s="63"/>
      <c r="H814" s="546">
        <v>0.6</v>
      </c>
      <c r="I814" s="547"/>
      <c r="J814" s="520"/>
      <c r="K814" s="547"/>
      <c r="L814" s="547"/>
      <c r="M814" s="545"/>
      <c r="N814" s="63"/>
      <c r="O814" s="551">
        <v>0.10249999999999999</v>
      </c>
      <c r="P814" s="621"/>
      <c r="Q814" s="531">
        <f t="shared" si="147"/>
        <v>0.39910000000000001</v>
      </c>
      <c r="R814" s="622"/>
      <c r="S814" s="531">
        <f t="shared" si="148"/>
        <v>0.80089999999999995</v>
      </c>
      <c r="T814" s="622"/>
      <c r="U814" s="531">
        <f t="shared" si="149"/>
        <v>17.083333333333332</v>
      </c>
      <c r="V814" s="621"/>
      <c r="W814" s="532">
        <v>1.0427263479145474</v>
      </c>
      <c r="X814" s="61"/>
      <c r="Y814" s="61"/>
    </row>
    <row r="815" spans="1:25" s="12" customFormat="1" ht="14.25" customHeight="1">
      <c r="A815" s="60"/>
      <c r="B815" s="60"/>
      <c r="C815" s="511" t="s">
        <v>229</v>
      </c>
      <c r="D815" s="511"/>
      <c r="E815" s="511"/>
      <c r="F815" s="511"/>
      <c r="G815" s="63"/>
      <c r="H815" s="546">
        <v>3.2</v>
      </c>
      <c r="I815" s="547"/>
      <c r="J815" s="520"/>
      <c r="K815" s="547"/>
      <c r="L815" s="547"/>
      <c r="M815" s="545"/>
      <c r="N815" s="63"/>
      <c r="O815" s="551">
        <v>0.24420000000000003</v>
      </c>
      <c r="P815" s="621"/>
      <c r="Q815" s="531">
        <f t="shared" si="147"/>
        <v>2.721368</v>
      </c>
      <c r="R815" s="622"/>
      <c r="S815" s="531">
        <f t="shared" si="148"/>
        <v>3.6786320000000003</v>
      </c>
      <c r="T815" s="622"/>
      <c r="U815" s="531">
        <f t="shared" si="149"/>
        <v>7.6312500000000005</v>
      </c>
      <c r="V815" s="621"/>
      <c r="W815" s="532">
        <v>1.0226130653266332</v>
      </c>
      <c r="X815" s="61"/>
      <c r="Y815" s="61"/>
    </row>
    <row r="816" spans="1:25" s="12" customFormat="1" ht="14.25" customHeight="1">
      <c r="A816" s="60"/>
      <c r="B816" s="60"/>
      <c r="C816" s="511" t="s">
        <v>230</v>
      </c>
      <c r="D816" s="511"/>
      <c r="E816" s="511"/>
      <c r="F816" s="511"/>
      <c r="G816" s="63"/>
      <c r="H816" s="546">
        <v>3.3</v>
      </c>
      <c r="I816" s="547"/>
      <c r="J816" s="520"/>
      <c r="K816" s="547"/>
      <c r="L816" s="547"/>
      <c r="M816" s="545"/>
      <c r="N816" s="63"/>
      <c r="O816" s="551">
        <v>0.54810000000000003</v>
      </c>
      <c r="P816" s="621"/>
      <c r="Q816" s="531">
        <f t="shared" si="147"/>
        <v>2.2257239999999996</v>
      </c>
      <c r="R816" s="622"/>
      <c r="S816" s="531">
        <f t="shared" si="148"/>
        <v>4.3742760000000001</v>
      </c>
      <c r="T816" s="622"/>
      <c r="U816" s="531">
        <f t="shared" si="149"/>
        <v>16.609090909090913</v>
      </c>
      <c r="V816" s="621"/>
      <c r="W816" s="532">
        <v>1.3819969742813918</v>
      </c>
      <c r="X816" s="61"/>
      <c r="Y816" s="61"/>
    </row>
    <row r="817" spans="1:25" s="12" customFormat="1" ht="14.25" customHeight="1">
      <c r="A817" s="60"/>
      <c r="B817" s="60"/>
      <c r="C817" s="518" t="s">
        <v>233</v>
      </c>
      <c r="D817" s="518"/>
      <c r="E817" s="518"/>
      <c r="F817" s="518"/>
      <c r="G817" s="63"/>
      <c r="H817" s="550"/>
      <c r="I817" s="550"/>
      <c r="J817" s="550"/>
      <c r="K817" s="550"/>
      <c r="L817" s="550"/>
      <c r="M817" s="545"/>
      <c r="N817" s="63"/>
      <c r="O817" s="560"/>
      <c r="P817" s="621"/>
      <c r="Q817" s="553"/>
      <c r="R817" s="621"/>
      <c r="S817" s="554"/>
      <c r="T817" s="621"/>
      <c r="U817" s="555"/>
      <c r="V817" s="621"/>
      <c r="W817" s="556"/>
      <c r="X817" s="61"/>
      <c r="Y817" s="61"/>
    </row>
    <row r="818" spans="1:25" s="12" customFormat="1" ht="14.25" customHeight="1">
      <c r="A818" s="60"/>
      <c r="B818" s="60"/>
      <c r="C818" s="511" t="s">
        <v>218</v>
      </c>
      <c r="D818" s="511"/>
      <c r="E818" s="511"/>
      <c r="F818" s="511"/>
      <c r="G818" s="63"/>
      <c r="H818" s="520">
        <v>100</v>
      </c>
      <c r="I818" s="547"/>
      <c r="J818" s="520"/>
      <c r="K818" s="547"/>
      <c r="L818" s="547"/>
      <c r="M818" s="550"/>
      <c r="N818" s="63"/>
      <c r="O818" s="560"/>
      <c r="P818" s="621"/>
      <c r="Q818" s="553"/>
      <c r="R818" s="621"/>
      <c r="S818" s="554"/>
      <c r="T818" s="621"/>
      <c r="U818" s="555"/>
      <c r="V818" s="621"/>
      <c r="W818" s="556"/>
      <c r="X818" s="61"/>
      <c r="Y818" s="61"/>
    </row>
    <row r="819" spans="1:25" s="12" customFormat="1" ht="14.25" customHeight="1">
      <c r="A819" s="60"/>
      <c r="B819" s="60"/>
      <c r="C819" s="511" t="s">
        <v>219</v>
      </c>
      <c r="D819" s="511"/>
      <c r="E819" s="511"/>
      <c r="F819" s="511"/>
      <c r="G819" s="63"/>
      <c r="H819" s="546">
        <v>26.1</v>
      </c>
      <c r="I819" s="547"/>
      <c r="J819" s="520"/>
      <c r="K819" s="547"/>
      <c r="L819" s="547"/>
      <c r="M819" s="545"/>
      <c r="N819" s="63"/>
      <c r="O819" s="551">
        <v>0.70309999999999995</v>
      </c>
      <c r="P819" s="621"/>
      <c r="Q819" s="531">
        <f t="shared" ref="Q819:Q830" si="150">H819-1.96*O819</f>
        <v>24.721924000000001</v>
      </c>
      <c r="R819" s="622"/>
      <c r="S819" s="531">
        <f t="shared" ref="S819:S830" si="151">H819+1.96*O819</f>
        <v>27.478076000000001</v>
      </c>
      <c r="T819" s="622"/>
      <c r="U819" s="531">
        <f t="shared" ref="U819:U830" si="152">O819/H819*100</f>
        <v>2.6938697318007661</v>
      </c>
      <c r="V819" s="621"/>
      <c r="W819" s="532">
        <v>1.1771304202243429</v>
      </c>
      <c r="X819" s="61"/>
      <c r="Y819" s="61"/>
    </row>
    <row r="820" spans="1:25" s="12" customFormat="1" ht="14.25" customHeight="1">
      <c r="A820" s="60"/>
      <c r="B820" s="60"/>
      <c r="C820" s="511" t="s">
        <v>220</v>
      </c>
      <c r="D820" s="511"/>
      <c r="E820" s="511"/>
      <c r="F820" s="511"/>
      <c r="G820" s="63"/>
      <c r="H820" s="546">
        <v>4.4000000000000004</v>
      </c>
      <c r="I820" s="547"/>
      <c r="J820" s="520"/>
      <c r="K820" s="547"/>
      <c r="L820" s="547"/>
      <c r="M820" s="545"/>
      <c r="N820" s="63"/>
      <c r="O820" s="551">
        <v>0.24919999999999998</v>
      </c>
      <c r="P820" s="621"/>
      <c r="Q820" s="531">
        <f t="shared" si="150"/>
        <v>3.9115680000000004</v>
      </c>
      <c r="R820" s="622"/>
      <c r="S820" s="531">
        <f t="shared" si="151"/>
        <v>4.8884319999999999</v>
      </c>
      <c r="T820" s="622"/>
      <c r="U820" s="531">
        <f t="shared" si="152"/>
        <v>5.6636363636363622</v>
      </c>
      <c r="V820" s="621"/>
      <c r="W820" s="532">
        <v>0.95883031935359742</v>
      </c>
      <c r="X820" s="61"/>
      <c r="Y820" s="61"/>
    </row>
    <row r="821" spans="1:25" s="12" customFormat="1" ht="14.25" customHeight="1">
      <c r="A821" s="60"/>
      <c r="B821" s="60"/>
      <c r="C821" s="511" t="s">
        <v>221</v>
      </c>
      <c r="D821" s="511"/>
      <c r="E821" s="511"/>
      <c r="F821" s="511"/>
      <c r="G821" s="63"/>
      <c r="H821" s="546">
        <v>5</v>
      </c>
      <c r="I821" s="547"/>
      <c r="J821" s="520"/>
      <c r="K821" s="547"/>
      <c r="L821" s="547"/>
      <c r="M821" s="545"/>
      <c r="N821" s="63"/>
      <c r="O821" s="551">
        <v>0.31009999999999999</v>
      </c>
      <c r="P821" s="621"/>
      <c r="Q821" s="531">
        <f t="shared" si="150"/>
        <v>4.3922039999999996</v>
      </c>
      <c r="R821" s="622"/>
      <c r="S821" s="531">
        <f t="shared" si="151"/>
        <v>5.6077960000000004</v>
      </c>
      <c r="T821" s="622"/>
      <c r="U821" s="531">
        <f t="shared" si="152"/>
        <v>6.202</v>
      </c>
      <c r="V821" s="621"/>
      <c r="W821" s="532">
        <v>0.99359179750080096</v>
      </c>
      <c r="X821" s="61"/>
      <c r="Y821" s="61"/>
    </row>
    <row r="822" spans="1:25" s="12" customFormat="1" ht="14.25" customHeight="1">
      <c r="A822" s="60"/>
      <c r="B822" s="60"/>
      <c r="C822" s="511" t="s">
        <v>222</v>
      </c>
      <c r="D822" s="511"/>
      <c r="E822" s="511"/>
      <c r="F822" s="511"/>
      <c r="G822" s="63"/>
      <c r="H822" s="546">
        <v>26.9</v>
      </c>
      <c r="I822" s="547"/>
      <c r="J822" s="520"/>
      <c r="K822" s="547"/>
      <c r="L822" s="547"/>
      <c r="M822" s="545"/>
      <c r="N822" s="63"/>
      <c r="O822" s="551">
        <v>0.8234999999999999</v>
      </c>
      <c r="P822" s="621"/>
      <c r="Q822" s="531">
        <f t="shared" si="150"/>
        <v>25.28594</v>
      </c>
      <c r="R822" s="622"/>
      <c r="S822" s="531">
        <f t="shared" si="151"/>
        <v>28.514059999999997</v>
      </c>
      <c r="T822" s="622"/>
      <c r="U822" s="531">
        <f t="shared" si="152"/>
        <v>3.061338289962825</v>
      </c>
      <c r="V822" s="621"/>
      <c r="W822" s="532">
        <v>1.3032125336287386</v>
      </c>
      <c r="X822" s="61"/>
      <c r="Y822" s="61"/>
    </row>
    <row r="823" spans="1:25" s="12" customFormat="1" ht="14.25" customHeight="1">
      <c r="A823" s="60"/>
      <c r="B823" s="60"/>
      <c r="C823" s="511" t="s">
        <v>223</v>
      </c>
      <c r="D823" s="511"/>
      <c r="E823" s="511"/>
      <c r="F823" s="511"/>
      <c r="G823" s="63"/>
      <c r="H823" s="546">
        <v>6.2</v>
      </c>
      <c r="I823" s="547"/>
      <c r="J823" s="520"/>
      <c r="K823" s="547"/>
      <c r="L823" s="547"/>
      <c r="M823" s="545"/>
      <c r="N823" s="63"/>
      <c r="O823" s="551">
        <v>0.3594</v>
      </c>
      <c r="P823" s="621"/>
      <c r="Q823" s="531">
        <f t="shared" si="150"/>
        <v>5.4955759999999998</v>
      </c>
      <c r="R823" s="622"/>
      <c r="S823" s="531">
        <f t="shared" si="151"/>
        <v>6.9044240000000006</v>
      </c>
      <c r="T823" s="622"/>
      <c r="U823" s="531">
        <f t="shared" si="152"/>
        <v>5.7967741935483863</v>
      </c>
      <c r="V823" s="621"/>
      <c r="W823" s="532">
        <v>0.94978858350951367</v>
      </c>
      <c r="X823" s="61"/>
      <c r="Y823" s="61"/>
    </row>
    <row r="824" spans="1:25" s="12" customFormat="1" ht="14.25" customHeight="1">
      <c r="A824" s="60"/>
      <c r="B824" s="60"/>
      <c r="C824" s="511" t="s">
        <v>224</v>
      </c>
      <c r="D824" s="511"/>
      <c r="E824" s="511"/>
      <c r="F824" s="511"/>
      <c r="G824" s="63"/>
      <c r="H824" s="546">
        <v>2</v>
      </c>
      <c r="I824" s="547"/>
      <c r="J824" s="520"/>
      <c r="K824" s="547"/>
      <c r="L824" s="547"/>
      <c r="M824" s="545"/>
      <c r="N824" s="63"/>
      <c r="O824" s="551">
        <v>0.2707</v>
      </c>
      <c r="P824" s="621"/>
      <c r="Q824" s="531">
        <f t="shared" si="150"/>
        <v>1.4694280000000002</v>
      </c>
      <c r="R824" s="622"/>
      <c r="S824" s="531">
        <f t="shared" si="151"/>
        <v>2.5305719999999998</v>
      </c>
      <c r="T824" s="622"/>
      <c r="U824" s="531">
        <f t="shared" si="152"/>
        <v>13.535</v>
      </c>
      <c r="V824" s="621"/>
      <c r="W824" s="532">
        <v>1.0549493374902572</v>
      </c>
      <c r="X824" s="61"/>
      <c r="Y824" s="61"/>
    </row>
    <row r="825" spans="1:25" s="12" customFormat="1" ht="14.25" customHeight="1">
      <c r="A825" s="60"/>
      <c r="B825" s="60"/>
      <c r="C825" s="511" t="s">
        <v>225</v>
      </c>
      <c r="D825" s="511"/>
      <c r="E825" s="511"/>
      <c r="F825" s="511"/>
      <c r="G825" s="63"/>
      <c r="H825" s="546">
        <v>15</v>
      </c>
      <c r="I825" s="547"/>
      <c r="J825" s="520"/>
      <c r="K825" s="547"/>
      <c r="L825" s="547"/>
      <c r="M825" s="545"/>
      <c r="N825" s="63"/>
      <c r="O825" s="551">
        <v>0.99480000000000002</v>
      </c>
      <c r="P825" s="621"/>
      <c r="Q825" s="531">
        <f t="shared" si="150"/>
        <v>13.050191999999999</v>
      </c>
      <c r="R825" s="622"/>
      <c r="S825" s="531">
        <f t="shared" si="151"/>
        <v>16.949808000000001</v>
      </c>
      <c r="T825" s="622"/>
      <c r="U825" s="531">
        <f t="shared" si="152"/>
        <v>6.6320000000000006</v>
      </c>
      <c r="V825" s="621"/>
      <c r="W825" s="532">
        <v>1.1110118382845655</v>
      </c>
      <c r="X825" s="61"/>
      <c r="Y825" s="61"/>
    </row>
    <row r="826" spans="1:25" s="12" customFormat="1" ht="14.25" customHeight="1">
      <c r="A826" s="60"/>
      <c r="B826" s="60"/>
      <c r="C826" s="511" t="s">
        <v>226</v>
      </c>
      <c r="D826" s="511"/>
      <c r="E826" s="511"/>
      <c r="F826" s="511"/>
      <c r="G826" s="63"/>
      <c r="H826" s="546">
        <v>3.4</v>
      </c>
      <c r="I826" s="547"/>
      <c r="J826" s="520"/>
      <c r="K826" s="547"/>
      <c r="L826" s="547"/>
      <c r="M826" s="545"/>
      <c r="N826" s="63"/>
      <c r="O826" s="551">
        <v>0.17349999999999999</v>
      </c>
      <c r="P826" s="621"/>
      <c r="Q826" s="531">
        <f t="shared" si="150"/>
        <v>3.0599400000000001</v>
      </c>
      <c r="R826" s="622"/>
      <c r="S826" s="531">
        <f t="shared" si="151"/>
        <v>3.7400599999999997</v>
      </c>
      <c r="T826" s="622"/>
      <c r="U826" s="531">
        <f t="shared" si="152"/>
        <v>5.1029411764705879</v>
      </c>
      <c r="V826" s="621"/>
      <c r="W826" s="532">
        <v>0.99769982748706143</v>
      </c>
      <c r="X826" s="61"/>
      <c r="Y826" s="61"/>
    </row>
    <row r="827" spans="1:25" s="12" customFormat="1" ht="14.25" customHeight="1">
      <c r="A827" s="60"/>
      <c r="B827" s="60"/>
      <c r="C827" s="511" t="s">
        <v>227</v>
      </c>
      <c r="D827" s="511"/>
      <c r="E827" s="511"/>
      <c r="F827" s="511"/>
      <c r="G827" s="63"/>
      <c r="H827" s="546">
        <v>1.8</v>
      </c>
      <c r="I827" s="547"/>
      <c r="J827" s="520"/>
      <c r="K827" s="547"/>
      <c r="L827" s="547"/>
      <c r="M827" s="545"/>
      <c r="N827" s="63"/>
      <c r="O827" s="551">
        <v>0.18770000000000001</v>
      </c>
      <c r="P827" s="621"/>
      <c r="Q827" s="531">
        <f t="shared" si="150"/>
        <v>1.4321079999999999</v>
      </c>
      <c r="R827" s="622"/>
      <c r="S827" s="531">
        <f t="shared" si="151"/>
        <v>2.1678920000000002</v>
      </c>
      <c r="T827" s="622"/>
      <c r="U827" s="531">
        <f t="shared" si="152"/>
        <v>10.427777777777777</v>
      </c>
      <c r="V827" s="621"/>
      <c r="W827" s="532">
        <v>0.9427423405323957</v>
      </c>
      <c r="X827" s="61"/>
      <c r="Y827" s="61"/>
    </row>
    <row r="828" spans="1:25" s="12" customFormat="1" ht="14.25" customHeight="1">
      <c r="A828" s="60"/>
      <c r="B828" s="60"/>
      <c r="C828" s="511" t="s">
        <v>228</v>
      </c>
      <c r="D828" s="511"/>
      <c r="E828" s="511"/>
      <c r="F828" s="511"/>
      <c r="G828" s="63"/>
      <c r="H828" s="546">
        <v>0.9</v>
      </c>
      <c r="I828" s="547"/>
      <c r="J828" s="520"/>
      <c r="K828" s="547"/>
      <c r="L828" s="547"/>
      <c r="M828" s="545"/>
      <c r="N828" s="63"/>
      <c r="O828" s="551">
        <v>0.1036</v>
      </c>
      <c r="P828" s="621"/>
      <c r="Q828" s="531">
        <f t="shared" si="150"/>
        <v>0.69694400000000001</v>
      </c>
      <c r="R828" s="622"/>
      <c r="S828" s="531">
        <f t="shared" si="151"/>
        <v>1.103056</v>
      </c>
      <c r="T828" s="622"/>
      <c r="U828" s="531">
        <f t="shared" si="152"/>
        <v>11.511111111111111</v>
      </c>
      <c r="V828" s="621"/>
      <c r="W828" s="532">
        <v>0.97920604914933851</v>
      </c>
      <c r="X828" s="61"/>
      <c r="Y828" s="61"/>
    </row>
    <row r="829" spans="1:25" s="12" customFormat="1" ht="14.25" customHeight="1">
      <c r="A829" s="60"/>
      <c r="B829" s="60"/>
      <c r="C829" s="511" t="s">
        <v>229</v>
      </c>
      <c r="D829" s="511"/>
      <c r="E829" s="511"/>
      <c r="F829" s="511"/>
      <c r="G829" s="63"/>
      <c r="H829" s="546">
        <v>4.5</v>
      </c>
      <c r="I829" s="547"/>
      <c r="J829" s="520"/>
      <c r="K829" s="547"/>
      <c r="L829" s="547"/>
      <c r="M829" s="545"/>
      <c r="N829" s="63"/>
      <c r="O829" s="551">
        <v>0.26549999999999996</v>
      </c>
      <c r="P829" s="621"/>
      <c r="Q829" s="531">
        <f t="shared" si="150"/>
        <v>3.9796200000000002</v>
      </c>
      <c r="R829" s="622"/>
      <c r="S829" s="531">
        <f t="shared" si="151"/>
        <v>5.0203800000000003</v>
      </c>
      <c r="T829" s="622"/>
      <c r="U829" s="531">
        <f t="shared" si="152"/>
        <v>5.8999999999999986</v>
      </c>
      <c r="V829" s="621"/>
      <c r="W829" s="532">
        <v>1.1644736842105263</v>
      </c>
      <c r="X829" s="61"/>
      <c r="Y829" s="61"/>
    </row>
    <row r="830" spans="1:25" s="12" customFormat="1" ht="14.25" customHeight="1">
      <c r="A830" s="60"/>
      <c r="B830" s="60"/>
      <c r="C830" s="511" t="s">
        <v>230</v>
      </c>
      <c r="D830" s="511"/>
      <c r="E830" s="511"/>
      <c r="F830" s="511"/>
      <c r="G830" s="63"/>
      <c r="H830" s="546">
        <v>3.8</v>
      </c>
      <c r="I830" s="547"/>
      <c r="J830" s="520"/>
      <c r="K830" s="547"/>
      <c r="L830" s="547"/>
      <c r="M830" s="545"/>
      <c r="N830" s="63"/>
      <c r="O830" s="551">
        <v>0.57400000000000007</v>
      </c>
      <c r="P830" s="621"/>
      <c r="Q830" s="531">
        <f t="shared" si="150"/>
        <v>2.6749599999999996</v>
      </c>
      <c r="R830" s="622"/>
      <c r="S830" s="531">
        <f t="shared" si="151"/>
        <v>4.9250400000000001</v>
      </c>
      <c r="T830" s="622"/>
      <c r="U830" s="531">
        <f t="shared" si="152"/>
        <v>15.105263157894738</v>
      </c>
      <c r="V830" s="621"/>
      <c r="W830" s="532">
        <v>1.2671081677704195</v>
      </c>
      <c r="X830" s="61"/>
      <c r="Y830" s="61"/>
    </row>
    <row r="831" spans="1:25" s="12" customFormat="1" ht="14.25" customHeight="1">
      <c r="A831" s="60"/>
      <c r="B831" s="60"/>
      <c r="C831" s="518" t="s">
        <v>236</v>
      </c>
      <c r="D831" s="518"/>
      <c r="E831" s="518"/>
      <c r="F831" s="518"/>
      <c r="G831" s="63"/>
      <c r="H831" s="520"/>
      <c r="I831" s="557"/>
      <c r="J831" s="557"/>
      <c r="K831" s="557"/>
      <c r="L831" s="557"/>
      <c r="M831" s="558"/>
      <c r="N831" s="63"/>
      <c r="O831" s="560"/>
      <c r="P831" s="621"/>
      <c r="Q831" s="553"/>
      <c r="R831" s="621"/>
      <c r="S831" s="554"/>
      <c r="T831" s="621"/>
      <c r="U831" s="555"/>
      <c r="V831" s="621"/>
      <c r="W831" s="556"/>
      <c r="X831" s="61"/>
      <c r="Y831" s="61"/>
    </row>
    <row r="832" spans="1:25" s="12" customFormat="1" ht="14.25" customHeight="1">
      <c r="A832" s="60"/>
      <c r="B832" s="60"/>
      <c r="C832" s="511" t="s">
        <v>218</v>
      </c>
      <c r="D832" s="511"/>
      <c r="E832" s="511"/>
      <c r="F832" s="511"/>
      <c r="G832" s="63"/>
      <c r="H832" s="546">
        <v>100</v>
      </c>
      <c r="I832" s="547"/>
      <c r="J832" s="520"/>
      <c r="K832" s="547"/>
      <c r="L832" s="547"/>
      <c r="M832" s="550"/>
      <c r="N832" s="63"/>
      <c r="O832" s="560"/>
      <c r="P832" s="621"/>
      <c r="Q832" s="553"/>
      <c r="R832" s="621"/>
      <c r="S832" s="554"/>
      <c r="T832" s="621"/>
      <c r="U832" s="555"/>
      <c r="V832" s="621"/>
      <c r="W832" s="556"/>
      <c r="X832" s="61"/>
      <c r="Y832" s="61"/>
    </row>
    <row r="833" spans="1:25" s="12" customFormat="1" ht="14.25" customHeight="1">
      <c r="A833" s="60"/>
      <c r="B833" s="60"/>
      <c r="C833" s="511" t="s">
        <v>219</v>
      </c>
      <c r="D833" s="511"/>
      <c r="E833" s="511"/>
      <c r="F833" s="511"/>
      <c r="G833" s="63"/>
      <c r="H833" s="546">
        <v>24.3</v>
      </c>
      <c r="I833" s="547"/>
      <c r="J833" s="520"/>
      <c r="K833" s="547"/>
      <c r="L833" s="547"/>
      <c r="M833" s="545"/>
      <c r="N833" s="63"/>
      <c r="O833" s="551">
        <v>0.54469999999999996</v>
      </c>
      <c r="P833" s="621"/>
      <c r="Q833" s="531">
        <f t="shared" ref="Q833:Q844" si="153">H833-1.96*O833</f>
        <v>23.232388</v>
      </c>
      <c r="R833" s="622"/>
      <c r="S833" s="531">
        <f t="shared" ref="S833:S844" si="154">H833+1.96*O833</f>
        <v>25.367612000000001</v>
      </c>
      <c r="T833" s="622"/>
      <c r="U833" s="531">
        <f t="shared" ref="U833:U844" si="155">O833/H833*100</f>
        <v>2.2415637860082303</v>
      </c>
      <c r="V833" s="621"/>
      <c r="W833" s="532">
        <v>1.0796828543111991</v>
      </c>
      <c r="X833" s="61"/>
      <c r="Y833" s="61"/>
    </row>
    <row r="834" spans="1:25" s="12" customFormat="1" ht="14.25" customHeight="1">
      <c r="A834" s="60"/>
      <c r="B834" s="60"/>
      <c r="C834" s="511" t="s">
        <v>220</v>
      </c>
      <c r="D834" s="511"/>
      <c r="E834" s="511"/>
      <c r="F834" s="511"/>
      <c r="G834" s="63"/>
      <c r="H834" s="546">
        <v>4.7</v>
      </c>
      <c r="I834" s="547"/>
      <c r="J834" s="520"/>
      <c r="K834" s="547"/>
      <c r="L834" s="547"/>
      <c r="M834" s="545"/>
      <c r="N834" s="63"/>
      <c r="O834" s="551">
        <v>0.24610000000000001</v>
      </c>
      <c r="P834" s="621"/>
      <c r="Q834" s="531">
        <f t="shared" si="153"/>
        <v>4.2176439999999999</v>
      </c>
      <c r="R834" s="622"/>
      <c r="S834" s="531">
        <f t="shared" si="154"/>
        <v>5.1823560000000004</v>
      </c>
      <c r="T834" s="622"/>
      <c r="U834" s="531">
        <f t="shared" si="155"/>
        <v>5.2361702127659573</v>
      </c>
      <c r="V834" s="621"/>
      <c r="W834" s="532">
        <v>1.0553173241852487</v>
      </c>
      <c r="X834" s="61"/>
      <c r="Y834" s="61"/>
    </row>
    <row r="835" spans="1:25" s="12" customFormat="1" ht="14.25" customHeight="1">
      <c r="A835" s="60"/>
      <c r="B835" s="60"/>
      <c r="C835" s="511" t="s">
        <v>221</v>
      </c>
      <c r="D835" s="511"/>
      <c r="E835" s="511"/>
      <c r="F835" s="511"/>
      <c r="G835" s="63"/>
      <c r="H835" s="546">
        <v>4.7</v>
      </c>
      <c r="I835" s="547"/>
      <c r="J835" s="520"/>
      <c r="K835" s="547"/>
      <c r="L835" s="547"/>
      <c r="M835" s="545"/>
      <c r="N835" s="63"/>
      <c r="O835" s="551">
        <v>0.20699999999999999</v>
      </c>
      <c r="P835" s="621"/>
      <c r="Q835" s="531">
        <f t="shared" si="153"/>
        <v>4.2942800000000005</v>
      </c>
      <c r="R835" s="622"/>
      <c r="S835" s="531">
        <f t="shared" si="154"/>
        <v>5.1057199999999998</v>
      </c>
      <c r="T835" s="622"/>
      <c r="U835" s="531">
        <f t="shared" si="155"/>
        <v>4.4042553191489358</v>
      </c>
      <c r="V835" s="621"/>
      <c r="W835" s="532">
        <v>1.0648148148148147</v>
      </c>
      <c r="X835" s="61"/>
      <c r="Y835" s="61"/>
    </row>
    <row r="836" spans="1:25" s="12" customFormat="1" ht="14.25" customHeight="1">
      <c r="A836" s="60"/>
      <c r="B836" s="60"/>
      <c r="C836" s="511" t="s">
        <v>222</v>
      </c>
      <c r="D836" s="511"/>
      <c r="E836" s="511"/>
      <c r="F836" s="511"/>
      <c r="G836" s="63"/>
      <c r="H836" s="546">
        <v>26.5</v>
      </c>
      <c r="I836" s="547"/>
      <c r="J836" s="520"/>
      <c r="K836" s="547"/>
      <c r="L836" s="547"/>
      <c r="M836" s="545"/>
      <c r="N836" s="63"/>
      <c r="O836" s="551">
        <v>0.62980000000000003</v>
      </c>
      <c r="P836" s="621"/>
      <c r="Q836" s="531">
        <f t="shared" si="153"/>
        <v>25.265592000000002</v>
      </c>
      <c r="R836" s="622"/>
      <c r="S836" s="531">
        <f t="shared" si="154"/>
        <v>27.734407999999998</v>
      </c>
      <c r="T836" s="622"/>
      <c r="U836" s="531">
        <f t="shared" si="155"/>
        <v>2.3766037735849057</v>
      </c>
      <c r="V836" s="621"/>
      <c r="W836" s="532">
        <v>1.329533459995778</v>
      </c>
      <c r="X836" s="61"/>
      <c r="Y836" s="61"/>
    </row>
    <row r="837" spans="1:25" s="12" customFormat="1" ht="14.25" customHeight="1">
      <c r="A837" s="60"/>
      <c r="B837" s="60"/>
      <c r="C837" s="511" t="s">
        <v>223</v>
      </c>
      <c r="D837" s="511"/>
      <c r="E837" s="511"/>
      <c r="F837" s="511"/>
      <c r="G837" s="63"/>
      <c r="H837" s="546">
        <v>6.3</v>
      </c>
      <c r="I837" s="547"/>
      <c r="J837" s="520"/>
      <c r="K837" s="547"/>
      <c r="L837" s="547"/>
      <c r="M837" s="545"/>
      <c r="N837" s="63"/>
      <c r="O837" s="551">
        <v>0.32669999999999999</v>
      </c>
      <c r="P837" s="621"/>
      <c r="Q837" s="531">
        <f t="shared" si="153"/>
        <v>5.6596679999999999</v>
      </c>
      <c r="R837" s="622"/>
      <c r="S837" s="531">
        <f t="shared" si="154"/>
        <v>6.9403319999999997</v>
      </c>
      <c r="T837" s="622"/>
      <c r="U837" s="531">
        <f t="shared" si="155"/>
        <v>5.1857142857142859</v>
      </c>
      <c r="V837" s="621"/>
      <c r="W837" s="532">
        <v>1.066949706074461</v>
      </c>
      <c r="X837" s="61"/>
      <c r="Y837" s="61"/>
    </row>
    <row r="838" spans="1:25" s="12" customFormat="1" ht="14.25" customHeight="1">
      <c r="A838" s="60"/>
      <c r="B838" s="60"/>
      <c r="C838" s="511" t="s">
        <v>224</v>
      </c>
      <c r="D838" s="511"/>
      <c r="E838" s="511"/>
      <c r="F838" s="511"/>
      <c r="G838" s="63"/>
      <c r="H838" s="546">
        <v>2.1</v>
      </c>
      <c r="I838" s="547"/>
      <c r="J838" s="520"/>
      <c r="K838" s="547"/>
      <c r="L838" s="547"/>
      <c r="M838" s="545"/>
      <c r="N838" s="63"/>
      <c r="O838" s="551">
        <v>0.25339999999999996</v>
      </c>
      <c r="P838" s="621"/>
      <c r="Q838" s="531">
        <f t="shared" si="153"/>
        <v>1.6033360000000001</v>
      </c>
      <c r="R838" s="622"/>
      <c r="S838" s="531">
        <f t="shared" si="154"/>
        <v>2.5966640000000001</v>
      </c>
      <c r="T838" s="622"/>
      <c r="U838" s="531">
        <f t="shared" si="155"/>
        <v>12.066666666666665</v>
      </c>
      <c r="V838" s="621"/>
      <c r="W838" s="532">
        <v>1.1879981247069855</v>
      </c>
      <c r="X838" s="61"/>
      <c r="Y838" s="61"/>
    </row>
    <row r="839" spans="1:25" s="12" customFormat="1" ht="14.25" customHeight="1">
      <c r="A839" s="60"/>
      <c r="B839" s="60"/>
      <c r="C839" s="511" t="s">
        <v>225</v>
      </c>
      <c r="D839" s="511"/>
      <c r="E839" s="511"/>
      <c r="F839" s="511"/>
      <c r="G839" s="63"/>
      <c r="H839" s="546">
        <v>15</v>
      </c>
      <c r="I839" s="547"/>
      <c r="J839" s="520"/>
      <c r="K839" s="547"/>
      <c r="L839" s="547"/>
      <c r="M839" s="545"/>
      <c r="N839" s="63"/>
      <c r="O839" s="551">
        <v>1.0148000000000001</v>
      </c>
      <c r="P839" s="621"/>
      <c r="Q839" s="531">
        <f t="shared" si="153"/>
        <v>13.010992</v>
      </c>
      <c r="R839" s="622"/>
      <c r="S839" s="531">
        <f t="shared" si="154"/>
        <v>16.989008000000002</v>
      </c>
      <c r="T839" s="622"/>
      <c r="U839" s="531">
        <f t="shared" si="155"/>
        <v>6.7653333333333343</v>
      </c>
      <c r="V839" s="621"/>
      <c r="W839" s="532">
        <v>1.2284227091151194</v>
      </c>
      <c r="X839" s="61"/>
      <c r="Y839" s="61"/>
    </row>
    <row r="840" spans="1:25" s="12" customFormat="1" ht="14.25" customHeight="1">
      <c r="A840" s="60"/>
      <c r="B840" s="60"/>
      <c r="C840" s="511" t="s">
        <v>226</v>
      </c>
      <c r="D840" s="511"/>
      <c r="E840" s="511"/>
      <c r="F840" s="511"/>
      <c r="G840" s="63"/>
      <c r="H840" s="546">
        <v>4.0999999999999996</v>
      </c>
      <c r="I840" s="547"/>
      <c r="J840" s="520"/>
      <c r="K840" s="547"/>
      <c r="L840" s="547"/>
      <c r="M840" s="545"/>
      <c r="N840" s="63"/>
      <c r="O840" s="551">
        <v>0.19669999999999999</v>
      </c>
      <c r="P840" s="621"/>
      <c r="Q840" s="531">
        <f t="shared" si="153"/>
        <v>3.7144679999999997</v>
      </c>
      <c r="R840" s="622"/>
      <c r="S840" s="531">
        <f t="shared" si="154"/>
        <v>4.4855319999999992</v>
      </c>
      <c r="T840" s="622"/>
      <c r="U840" s="531">
        <f t="shared" si="155"/>
        <v>4.7975609756097564</v>
      </c>
      <c r="V840" s="621"/>
      <c r="W840" s="532">
        <v>0.9781203381402287</v>
      </c>
      <c r="X840" s="61"/>
      <c r="Y840" s="61"/>
    </row>
    <row r="841" spans="1:25" s="12" customFormat="1" ht="14.25" customHeight="1">
      <c r="A841" s="60"/>
      <c r="B841" s="60"/>
      <c r="C841" s="511" t="s">
        <v>227</v>
      </c>
      <c r="D841" s="511"/>
      <c r="E841" s="511"/>
      <c r="F841" s="511"/>
      <c r="G841" s="63"/>
      <c r="H841" s="546">
        <v>2.2000000000000002</v>
      </c>
      <c r="I841" s="547"/>
      <c r="J841" s="520"/>
      <c r="K841" s="547"/>
      <c r="L841" s="547"/>
      <c r="M841" s="545"/>
      <c r="N841" s="63"/>
      <c r="O841" s="551">
        <v>0.17910000000000001</v>
      </c>
      <c r="P841" s="621"/>
      <c r="Q841" s="531">
        <f t="shared" si="153"/>
        <v>1.8489640000000001</v>
      </c>
      <c r="R841" s="622"/>
      <c r="S841" s="531">
        <f t="shared" si="154"/>
        <v>2.5510360000000003</v>
      </c>
      <c r="T841" s="622"/>
      <c r="U841" s="531">
        <f t="shared" si="155"/>
        <v>8.1409090909090907</v>
      </c>
      <c r="V841" s="621"/>
      <c r="W841" s="532">
        <v>1.0648038049940547</v>
      </c>
      <c r="X841" s="61"/>
      <c r="Y841" s="61"/>
    </row>
    <row r="842" spans="1:25" s="12" customFormat="1" ht="14.25" customHeight="1">
      <c r="A842" s="60"/>
      <c r="B842" s="60"/>
      <c r="C842" s="511" t="s">
        <v>228</v>
      </c>
      <c r="D842" s="511"/>
      <c r="E842" s="511"/>
      <c r="F842" s="511"/>
      <c r="G842" s="63"/>
      <c r="H842" s="546">
        <v>1</v>
      </c>
      <c r="I842" s="547"/>
      <c r="J842" s="520"/>
      <c r="K842" s="547"/>
      <c r="L842" s="547"/>
      <c r="M842" s="545"/>
      <c r="N842" s="63"/>
      <c r="O842" s="551">
        <v>0.10540000000000001</v>
      </c>
      <c r="P842" s="621"/>
      <c r="Q842" s="531">
        <f t="shared" si="153"/>
        <v>0.79341600000000001</v>
      </c>
      <c r="R842" s="622"/>
      <c r="S842" s="531">
        <f t="shared" si="154"/>
        <v>1.2065840000000001</v>
      </c>
      <c r="T842" s="622"/>
      <c r="U842" s="531">
        <f t="shared" si="155"/>
        <v>10.540000000000001</v>
      </c>
      <c r="V842" s="621"/>
      <c r="W842" s="532">
        <v>0.98967136150234747</v>
      </c>
      <c r="X842" s="61"/>
      <c r="Y842" s="61"/>
    </row>
    <row r="843" spans="1:25" s="12" customFormat="1" ht="14.25" customHeight="1">
      <c r="A843" s="60"/>
      <c r="B843" s="60"/>
      <c r="C843" s="511" t="s">
        <v>229</v>
      </c>
      <c r="D843" s="511"/>
      <c r="E843" s="511"/>
      <c r="F843" s="511"/>
      <c r="G843" s="63"/>
      <c r="H843" s="546">
        <v>5.4</v>
      </c>
      <c r="I843" s="547"/>
      <c r="J843" s="520"/>
      <c r="K843" s="547"/>
      <c r="L843" s="547"/>
      <c r="M843" s="545"/>
      <c r="N843" s="63"/>
      <c r="O843" s="551">
        <v>0.28149999999999997</v>
      </c>
      <c r="P843" s="621"/>
      <c r="Q843" s="531">
        <f t="shared" si="153"/>
        <v>4.8482600000000007</v>
      </c>
      <c r="R843" s="622"/>
      <c r="S843" s="531">
        <f t="shared" si="154"/>
        <v>5.95174</v>
      </c>
      <c r="T843" s="622"/>
      <c r="U843" s="531">
        <f t="shared" si="155"/>
        <v>5.2129629629629619</v>
      </c>
      <c r="V843" s="621"/>
      <c r="W843" s="532">
        <v>1.1082677165354329</v>
      </c>
      <c r="X843" s="61"/>
      <c r="Y843" s="61"/>
    </row>
    <row r="844" spans="1:25" s="12" customFormat="1" ht="14.25" customHeight="1">
      <c r="A844" s="60"/>
      <c r="B844" s="60"/>
      <c r="C844" s="511" t="s">
        <v>230</v>
      </c>
      <c r="D844" s="511"/>
      <c r="E844" s="511"/>
      <c r="F844" s="511"/>
      <c r="G844" s="63"/>
      <c r="H844" s="520">
        <v>3.7</v>
      </c>
      <c r="I844" s="547"/>
      <c r="J844" s="520"/>
      <c r="K844" s="547"/>
      <c r="L844" s="547"/>
      <c r="M844" s="545"/>
      <c r="N844" s="63"/>
      <c r="O844" s="551">
        <v>0.29260000000000003</v>
      </c>
      <c r="P844" s="621"/>
      <c r="Q844" s="531">
        <f t="shared" si="153"/>
        <v>3.1265040000000002</v>
      </c>
      <c r="R844" s="622"/>
      <c r="S844" s="531">
        <f t="shared" si="154"/>
        <v>4.2734959999999997</v>
      </c>
      <c r="T844" s="622"/>
      <c r="U844" s="531">
        <f t="shared" si="155"/>
        <v>7.9081081081081086</v>
      </c>
      <c r="V844" s="621"/>
      <c r="W844" s="532">
        <v>1.1578947368421053</v>
      </c>
      <c r="X844" s="61"/>
      <c r="Y844" s="61"/>
    </row>
    <row r="845" spans="1:25" s="12" customFormat="1" ht="14.25" customHeight="1">
      <c r="A845" s="60"/>
      <c r="B845" s="60"/>
      <c r="C845" s="518" t="s">
        <v>235</v>
      </c>
      <c r="D845" s="518"/>
      <c r="E845" s="518"/>
      <c r="F845" s="518"/>
      <c r="G845" s="63"/>
      <c r="H845" s="546"/>
      <c r="I845" s="557"/>
      <c r="J845" s="557"/>
      <c r="K845" s="557"/>
      <c r="L845" s="557"/>
      <c r="M845" s="558"/>
      <c r="N845" s="63"/>
      <c r="O845" s="560"/>
      <c r="P845" s="621"/>
      <c r="Q845" s="553"/>
      <c r="R845" s="621"/>
      <c r="S845" s="554"/>
      <c r="T845" s="621"/>
      <c r="U845" s="555"/>
      <c r="V845" s="621"/>
      <c r="W845" s="556"/>
      <c r="X845" s="61"/>
      <c r="Y845" s="61"/>
    </row>
    <row r="846" spans="1:25" s="12" customFormat="1" ht="14.25" customHeight="1">
      <c r="A846" s="60"/>
      <c r="B846" s="60"/>
      <c r="C846" s="511" t="s">
        <v>218</v>
      </c>
      <c r="D846" s="511"/>
      <c r="E846" s="511"/>
      <c r="F846" s="511"/>
      <c r="G846" s="63"/>
      <c r="H846" s="546">
        <v>100</v>
      </c>
      <c r="I846" s="547"/>
      <c r="J846" s="520"/>
      <c r="K846" s="547"/>
      <c r="L846" s="547"/>
      <c r="M846" s="550"/>
      <c r="N846" s="63"/>
      <c r="O846" s="560"/>
      <c r="P846" s="621"/>
      <c r="Q846" s="553"/>
      <c r="R846" s="621"/>
      <c r="S846" s="554"/>
      <c r="T846" s="621"/>
      <c r="U846" s="555"/>
      <c r="V846" s="621"/>
      <c r="W846" s="556"/>
      <c r="X846" s="61"/>
      <c r="Y846" s="61"/>
    </row>
    <row r="847" spans="1:25" s="12" customFormat="1" ht="14.25" customHeight="1">
      <c r="A847" s="60"/>
      <c r="B847" s="60"/>
      <c r="C847" s="511" t="s">
        <v>219</v>
      </c>
      <c r="D847" s="511"/>
      <c r="E847" s="511"/>
      <c r="F847" s="511"/>
      <c r="G847" s="63"/>
      <c r="H847" s="546">
        <v>20.7</v>
      </c>
      <c r="I847" s="547"/>
      <c r="J847" s="520"/>
      <c r="K847" s="547"/>
      <c r="L847" s="547"/>
      <c r="M847" s="545"/>
      <c r="N847" s="63"/>
      <c r="O847" s="551">
        <v>0.61619999999999997</v>
      </c>
      <c r="P847" s="621"/>
      <c r="Q847" s="531">
        <f t="shared" ref="Q847:Q858" si="156">H847-1.96*O847</f>
        <v>19.492248</v>
      </c>
      <c r="R847" s="622"/>
      <c r="S847" s="531">
        <f t="shared" ref="S847:S858" si="157">H847+1.96*O847</f>
        <v>21.907751999999999</v>
      </c>
      <c r="T847" s="622"/>
      <c r="U847" s="531">
        <f t="shared" ref="U847:U858" si="158">O847/H847*100</f>
        <v>2.9768115942028985</v>
      </c>
      <c r="V847" s="621"/>
      <c r="W847" s="532">
        <v>1.2304313099041533</v>
      </c>
      <c r="X847" s="61"/>
      <c r="Y847" s="61"/>
    </row>
    <row r="848" spans="1:25" s="12" customFormat="1" ht="14.25" customHeight="1">
      <c r="A848" s="60"/>
      <c r="B848" s="60"/>
      <c r="C848" s="511" t="s">
        <v>220</v>
      </c>
      <c r="D848" s="511"/>
      <c r="E848" s="511"/>
      <c r="F848" s="511"/>
      <c r="G848" s="63"/>
      <c r="H848" s="546">
        <v>3.8</v>
      </c>
      <c r="I848" s="547"/>
      <c r="J848" s="520"/>
      <c r="K848" s="547"/>
      <c r="L848" s="547"/>
      <c r="M848" s="545"/>
      <c r="N848" s="63"/>
      <c r="O848" s="551">
        <v>0.2329</v>
      </c>
      <c r="P848" s="621"/>
      <c r="Q848" s="531">
        <f t="shared" si="156"/>
        <v>3.3435159999999997</v>
      </c>
      <c r="R848" s="622"/>
      <c r="S848" s="531">
        <f t="shared" si="157"/>
        <v>4.2564839999999995</v>
      </c>
      <c r="T848" s="622"/>
      <c r="U848" s="531">
        <f t="shared" si="158"/>
        <v>6.1289473684210529</v>
      </c>
      <c r="V848" s="621"/>
      <c r="W848" s="532">
        <v>1.1506916996047429</v>
      </c>
      <c r="X848" s="61"/>
      <c r="Y848" s="61"/>
    </row>
    <row r="849" spans="1:25" s="12" customFormat="1" ht="14.25" customHeight="1">
      <c r="A849" s="60"/>
      <c r="B849" s="60"/>
      <c r="C849" s="511" t="s">
        <v>221</v>
      </c>
      <c r="D849" s="511"/>
      <c r="E849" s="511"/>
      <c r="F849" s="511"/>
      <c r="G849" s="63"/>
      <c r="H849" s="546">
        <v>5.5</v>
      </c>
      <c r="I849" s="547"/>
      <c r="J849" s="520"/>
      <c r="K849" s="547"/>
      <c r="L849" s="547"/>
      <c r="M849" s="545"/>
      <c r="N849" s="63"/>
      <c r="O849" s="551">
        <v>0.26600000000000001</v>
      </c>
      <c r="P849" s="621"/>
      <c r="Q849" s="531">
        <f t="shared" si="156"/>
        <v>4.9786400000000004</v>
      </c>
      <c r="R849" s="622"/>
      <c r="S849" s="531">
        <f t="shared" si="157"/>
        <v>6.0213599999999996</v>
      </c>
      <c r="T849" s="622"/>
      <c r="U849" s="531">
        <f t="shared" si="158"/>
        <v>4.8363636363636369</v>
      </c>
      <c r="V849" s="621"/>
      <c r="W849" s="532">
        <v>1.0960032962505151</v>
      </c>
      <c r="X849" s="61"/>
      <c r="Y849" s="61"/>
    </row>
    <row r="850" spans="1:25" s="12" customFormat="1" ht="14.25" customHeight="1">
      <c r="A850" s="60"/>
      <c r="B850" s="60"/>
      <c r="C850" s="511" t="s">
        <v>222</v>
      </c>
      <c r="D850" s="511"/>
      <c r="E850" s="511"/>
      <c r="F850" s="511"/>
      <c r="G850" s="63"/>
      <c r="H850" s="546">
        <v>22.5</v>
      </c>
      <c r="I850" s="547"/>
      <c r="J850" s="520"/>
      <c r="K850" s="547"/>
      <c r="L850" s="547"/>
      <c r="M850" s="545"/>
      <c r="N850" s="63"/>
      <c r="O850" s="551">
        <v>0.56330000000000002</v>
      </c>
      <c r="P850" s="621"/>
      <c r="Q850" s="531">
        <f t="shared" si="156"/>
        <v>21.395931999999998</v>
      </c>
      <c r="R850" s="622"/>
      <c r="S850" s="531">
        <f t="shared" si="157"/>
        <v>23.604068000000002</v>
      </c>
      <c r="T850" s="622"/>
      <c r="U850" s="531">
        <f t="shared" si="158"/>
        <v>2.5035555555555558</v>
      </c>
      <c r="V850" s="621"/>
      <c r="W850" s="532">
        <v>1.2355779776266727</v>
      </c>
      <c r="X850" s="61"/>
      <c r="Y850" s="61"/>
    </row>
    <row r="851" spans="1:25" s="12" customFormat="1" ht="14.25" customHeight="1">
      <c r="A851" s="60"/>
      <c r="B851" s="60"/>
      <c r="C851" s="511" t="s">
        <v>223</v>
      </c>
      <c r="D851" s="511"/>
      <c r="E851" s="511"/>
      <c r="F851" s="511"/>
      <c r="G851" s="63"/>
      <c r="H851" s="546">
        <v>6.9</v>
      </c>
      <c r="I851" s="547"/>
      <c r="J851" s="520"/>
      <c r="K851" s="547"/>
      <c r="L851" s="547"/>
      <c r="M851" s="545"/>
      <c r="N851" s="63"/>
      <c r="O851" s="551">
        <v>0.39740000000000003</v>
      </c>
      <c r="P851" s="621"/>
      <c r="Q851" s="531">
        <f t="shared" si="156"/>
        <v>6.1210960000000005</v>
      </c>
      <c r="R851" s="622"/>
      <c r="S851" s="531">
        <f t="shared" si="157"/>
        <v>7.6789040000000002</v>
      </c>
      <c r="T851" s="622"/>
      <c r="U851" s="531">
        <f t="shared" si="158"/>
        <v>5.7594202898550728</v>
      </c>
      <c r="V851" s="621"/>
      <c r="W851" s="532">
        <v>0.95437079731027852</v>
      </c>
      <c r="X851" s="61"/>
      <c r="Y851" s="61"/>
    </row>
    <row r="852" spans="1:25" s="12" customFormat="1" ht="14.25" customHeight="1">
      <c r="A852" s="60"/>
      <c r="B852" s="60"/>
      <c r="C852" s="511" t="s">
        <v>224</v>
      </c>
      <c r="D852" s="511"/>
      <c r="E852" s="511"/>
      <c r="F852" s="511"/>
      <c r="G852" s="63"/>
      <c r="H852" s="546">
        <v>1.7</v>
      </c>
      <c r="I852" s="547"/>
      <c r="J852" s="520"/>
      <c r="K852" s="547"/>
      <c r="L852" s="547"/>
      <c r="M852" s="545"/>
      <c r="N852" s="63"/>
      <c r="O852" s="551">
        <v>0.1474</v>
      </c>
      <c r="P852" s="621"/>
      <c r="Q852" s="531">
        <f t="shared" si="156"/>
        <v>1.4110959999999999</v>
      </c>
      <c r="R852" s="622"/>
      <c r="S852" s="531">
        <f t="shared" si="157"/>
        <v>1.988904</v>
      </c>
      <c r="T852" s="622"/>
      <c r="U852" s="531">
        <f t="shared" si="158"/>
        <v>8.670588235294117</v>
      </c>
      <c r="V852" s="621"/>
      <c r="W852" s="532">
        <v>1.2151690024732069</v>
      </c>
      <c r="X852" s="61"/>
      <c r="Y852" s="61"/>
    </row>
    <row r="853" spans="1:25" s="12" customFormat="1" ht="14.25" customHeight="1">
      <c r="A853" s="60"/>
      <c r="B853" s="60"/>
      <c r="C853" s="511" t="s">
        <v>225</v>
      </c>
      <c r="D853" s="511"/>
      <c r="E853" s="511"/>
      <c r="F853" s="511"/>
      <c r="G853" s="63"/>
      <c r="H853" s="546">
        <v>22</v>
      </c>
      <c r="I853" s="547"/>
      <c r="J853" s="520"/>
      <c r="K853" s="547"/>
      <c r="L853" s="547"/>
      <c r="M853" s="545"/>
      <c r="N853" s="63"/>
      <c r="O853" s="551">
        <v>1.5232000000000001</v>
      </c>
      <c r="P853" s="621"/>
      <c r="Q853" s="531">
        <f t="shared" si="156"/>
        <v>19.014527999999999</v>
      </c>
      <c r="R853" s="622"/>
      <c r="S853" s="531">
        <f t="shared" si="157"/>
        <v>24.985472000000001</v>
      </c>
      <c r="T853" s="622"/>
      <c r="U853" s="531">
        <f t="shared" si="158"/>
        <v>6.9236363636363638</v>
      </c>
      <c r="V853" s="621"/>
      <c r="W853" s="532">
        <v>1.3111818886115176</v>
      </c>
      <c r="X853" s="61"/>
      <c r="Y853" s="61"/>
    </row>
    <row r="854" spans="1:25" s="12" customFormat="1" ht="14.25" customHeight="1">
      <c r="A854" s="60"/>
      <c r="B854" s="60"/>
      <c r="C854" s="511" t="s">
        <v>226</v>
      </c>
      <c r="D854" s="511"/>
      <c r="E854" s="511"/>
      <c r="F854" s="511"/>
      <c r="G854" s="63"/>
      <c r="H854" s="546">
        <v>3.7</v>
      </c>
      <c r="I854" s="547"/>
      <c r="J854" s="520"/>
      <c r="K854" s="547"/>
      <c r="L854" s="547"/>
      <c r="M854" s="545"/>
      <c r="N854" s="63"/>
      <c r="O854" s="551">
        <v>0.14879999999999999</v>
      </c>
      <c r="P854" s="621"/>
      <c r="Q854" s="531">
        <f t="shared" si="156"/>
        <v>3.4083520000000003</v>
      </c>
      <c r="R854" s="622"/>
      <c r="S854" s="531">
        <f t="shared" si="157"/>
        <v>3.9916480000000001</v>
      </c>
      <c r="T854" s="622"/>
      <c r="U854" s="531">
        <f t="shared" si="158"/>
        <v>4.0216216216216214</v>
      </c>
      <c r="V854" s="621"/>
      <c r="W854" s="532">
        <v>1.1030392883617495</v>
      </c>
      <c r="X854" s="61"/>
      <c r="Y854" s="61"/>
    </row>
    <row r="855" spans="1:25" s="12" customFormat="1" ht="14.25" customHeight="1">
      <c r="A855" s="60"/>
      <c r="B855" s="60"/>
      <c r="C855" s="511" t="s">
        <v>227</v>
      </c>
      <c r="D855" s="511"/>
      <c r="E855" s="511"/>
      <c r="F855" s="511"/>
      <c r="G855" s="63"/>
      <c r="H855" s="546">
        <v>2.2999999999999998</v>
      </c>
      <c r="I855" s="547"/>
      <c r="J855" s="520"/>
      <c r="K855" s="547"/>
      <c r="L855" s="547"/>
      <c r="M855" s="545"/>
      <c r="N855" s="63"/>
      <c r="O855" s="551">
        <v>0.14909999999999998</v>
      </c>
      <c r="P855" s="621"/>
      <c r="Q855" s="531">
        <f t="shared" si="156"/>
        <v>2.0077639999999999</v>
      </c>
      <c r="R855" s="622"/>
      <c r="S855" s="531">
        <f t="shared" si="157"/>
        <v>2.5922359999999998</v>
      </c>
      <c r="T855" s="622"/>
      <c r="U855" s="531">
        <f t="shared" si="158"/>
        <v>6.482608695652174</v>
      </c>
      <c r="V855" s="621"/>
      <c r="W855" s="532">
        <v>1.1721698113207548</v>
      </c>
      <c r="X855" s="61"/>
      <c r="Y855" s="61"/>
    </row>
    <row r="856" spans="1:25" s="12" customFormat="1" ht="14.25" customHeight="1">
      <c r="A856" s="60"/>
      <c r="B856" s="60"/>
      <c r="C856" s="511" t="s">
        <v>228</v>
      </c>
      <c r="D856" s="511"/>
      <c r="E856" s="511"/>
      <c r="F856" s="511"/>
      <c r="G856" s="63"/>
      <c r="H856" s="546">
        <v>1.6</v>
      </c>
      <c r="I856" s="547"/>
      <c r="J856" s="520"/>
      <c r="K856" s="547"/>
      <c r="L856" s="547"/>
      <c r="M856" s="545"/>
      <c r="N856" s="63"/>
      <c r="O856" s="551">
        <v>0.16199999999999998</v>
      </c>
      <c r="P856" s="621"/>
      <c r="Q856" s="531">
        <f t="shared" si="156"/>
        <v>1.2824800000000001</v>
      </c>
      <c r="R856" s="622"/>
      <c r="S856" s="531">
        <f t="shared" si="157"/>
        <v>1.9175200000000001</v>
      </c>
      <c r="T856" s="622"/>
      <c r="U856" s="531">
        <f t="shared" si="158"/>
        <v>10.124999999999998</v>
      </c>
      <c r="V856" s="621"/>
      <c r="W856" s="532">
        <v>1.0131332082551594</v>
      </c>
      <c r="X856" s="61"/>
      <c r="Y856" s="61"/>
    </row>
    <row r="857" spans="1:25" s="12" customFormat="1" ht="14.25" customHeight="1">
      <c r="A857" s="60"/>
      <c r="B857" s="60"/>
      <c r="C857" s="511" t="s">
        <v>229</v>
      </c>
      <c r="D857" s="511"/>
      <c r="E857" s="511"/>
      <c r="F857" s="511"/>
      <c r="G857" s="63"/>
      <c r="H857" s="520">
        <v>5.4</v>
      </c>
      <c r="I857" s="547"/>
      <c r="J857" s="520"/>
      <c r="K857" s="547"/>
      <c r="L857" s="547"/>
      <c r="M857" s="545"/>
      <c r="N857" s="63"/>
      <c r="O857" s="551">
        <v>0.28320000000000001</v>
      </c>
      <c r="P857" s="621"/>
      <c r="Q857" s="531">
        <f t="shared" si="156"/>
        <v>4.8449280000000003</v>
      </c>
      <c r="R857" s="622"/>
      <c r="S857" s="531">
        <f t="shared" si="157"/>
        <v>5.9550720000000004</v>
      </c>
      <c r="T857" s="622"/>
      <c r="U857" s="531">
        <f t="shared" si="158"/>
        <v>5.2444444444444436</v>
      </c>
      <c r="V857" s="621"/>
      <c r="W857" s="532">
        <v>1.1974630021141648</v>
      </c>
      <c r="X857" s="61"/>
      <c r="Y857" s="61"/>
    </row>
    <row r="858" spans="1:25" s="12" customFormat="1" ht="14.25" customHeight="1">
      <c r="A858" s="60"/>
      <c r="B858" s="60"/>
      <c r="C858" s="511" t="s">
        <v>230</v>
      </c>
      <c r="D858" s="511"/>
      <c r="E858" s="511"/>
      <c r="F858" s="511"/>
      <c r="G858" s="63"/>
      <c r="H858" s="546">
        <v>3.9</v>
      </c>
      <c r="I858" s="547"/>
      <c r="J858" s="520"/>
      <c r="K858" s="547"/>
      <c r="L858" s="547"/>
      <c r="M858" s="545"/>
      <c r="N858" s="63"/>
      <c r="O858" s="551">
        <v>0.2291</v>
      </c>
      <c r="P858" s="621"/>
      <c r="Q858" s="531">
        <f t="shared" si="156"/>
        <v>3.4509639999999999</v>
      </c>
      <c r="R858" s="622"/>
      <c r="S858" s="531">
        <f t="shared" si="157"/>
        <v>4.3490359999999999</v>
      </c>
      <c r="T858" s="622"/>
      <c r="U858" s="531">
        <f t="shared" si="158"/>
        <v>5.8743589743589748</v>
      </c>
      <c r="V858" s="621"/>
      <c r="W858" s="532">
        <v>1.098274209012464</v>
      </c>
      <c r="X858" s="61"/>
      <c r="Y858" s="61"/>
    </row>
    <row r="859" spans="1:25" s="12" customFormat="1" ht="14.25" customHeight="1">
      <c r="A859" s="60"/>
      <c r="B859" s="60"/>
      <c r="C859" s="518" t="s">
        <v>234</v>
      </c>
      <c r="D859" s="518"/>
      <c r="E859" s="518"/>
      <c r="F859" s="518"/>
      <c r="G859" s="63"/>
      <c r="H859" s="546"/>
      <c r="I859" s="557"/>
      <c r="J859" s="557"/>
      <c r="K859" s="557"/>
      <c r="L859" s="557"/>
      <c r="M859" s="558"/>
      <c r="N859" s="63"/>
      <c r="O859" s="560"/>
      <c r="P859" s="621"/>
      <c r="Q859" s="553"/>
      <c r="R859" s="621"/>
      <c r="S859" s="554"/>
      <c r="T859" s="621"/>
      <c r="U859" s="555"/>
      <c r="V859" s="621"/>
      <c r="W859" s="556"/>
      <c r="X859" s="61"/>
      <c r="Y859" s="61"/>
    </row>
    <row r="860" spans="1:25" s="12" customFormat="1" ht="14.25" customHeight="1">
      <c r="A860" s="60"/>
      <c r="B860" s="60"/>
      <c r="C860" s="511" t="s">
        <v>218</v>
      </c>
      <c r="D860" s="511"/>
      <c r="E860" s="511"/>
      <c r="F860" s="511"/>
      <c r="G860" s="63"/>
      <c r="H860" s="546">
        <v>100</v>
      </c>
      <c r="I860" s="547"/>
      <c r="J860" s="520"/>
      <c r="K860" s="547"/>
      <c r="L860" s="547"/>
      <c r="M860" s="550"/>
      <c r="N860" s="63"/>
      <c r="O860" s="560"/>
      <c r="P860" s="621"/>
      <c r="Q860" s="553"/>
      <c r="R860" s="621"/>
      <c r="S860" s="554"/>
      <c r="T860" s="621"/>
      <c r="U860" s="555"/>
      <c r="V860" s="621"/>
      <c r="W860" s="556"/>
      <c r="X860" s="61"/>
      <c r="Y860" s="61"/>
    </row>
    <row r="861" spans="1:25" s="12" customFormat="1" ht="14.25" customHeight="1">
      <c r="A861" s="60"/>
      <c r="B861" s="60"/>
      <c r="C861" s="511" t="s">
        <v>219</v>
      </c>
      <c r="D861" s="511"/>
      <c r="E861" s="511"/>
      <c r="F861" s="511"/>
      <c r="G861" s="63"/>
      <c r="H861" s="546">
        <v>15.2</v>
      </c>
      <c r="I861" s="547"/>
      <c r="J861" s="520"/>
      <c r="K861" s="547"/>
      <c r="L861" s="547"/>
      <c r="M861" s="545"/>
      <c r="N861" s="63"/>
      <c r="O861" s="559">
        <v>0.52600000000000002</v>
      </c>
      <c r="P861" s="621"/>
      <c r="Q861" s="531">
        <f t="shared" ref="Q861:Q872" si="159">H861-1.96*O861</f>
        <v>14.169039999999999</v>
      </c>
      <c r="R861" s="622"/>
      <c r="S861" s="531">
        <f t="shared" ref="S861:S872" si="160">H861+1.96*O861</f>
        <v>16.23096</v>
      </c>
      <c r="T861" s="622"/>
      <c r="U861" s="531">
        <f t="shared" ref="U861:U872" si="161">O861/H861*100</f>
        <v>3.4605263157894743</v>
      </c>
      <c r="V861" s="621"/>
      <c r="W861" s="532">
        <v>1.1887005649717515</v>
      </c>
      <c r="X861" s="61"/>
      <c r="Y861" s="61"/>
    </row>
    <row r="862" spans="1:25" s="12" customFormat="1" ht="14.25" customHeight="1">
      <c r="A862" s="60"/>
      <c r="B862" s="60"/>
      <c r="C862" s="511" t="s">
        <v>220</v>
      </c>
      <c r="D862" s="511"/>
      <c r="E862" s="511"/>
      <c r="F862" s="511"/>
      <c r="G862" s="63"/>
      <c r="H862" s="546">
        <v>3</v>
      </c>
      <c r="I862" s="547"/>
      <c r="J862" s="520"/>
      <c r="K862" s="547"/>
      <c r="L862" s="547"/>
      <c r="M862" s="545"/>
      <c r="N862" s="63"/>
      <c r="O862" s="559">
        <v>0.18409999999999999</v>
      </c>
      <c r="P862" s="621"/>
      <c r="Q862" s="531">
        <f t="shared" si="159"/>
        <v>2.6391640000000001</v>
      </c>
      <c r="R862" s="622"/>
      <c r="S862" s="531">
        <f t="shared" si="160"/>
        <v>3.3608359999999999</v>
      </c>
      <c r="T862" s="622"/>
      <c r="U862" s="531">
        <f t="shared" si="161"/>
        <v>6.1366666666666658</v>
      </c>
      <c r="V862" s="621"/>
      <c r="W862" s="532">
        <v>1.036599099099099</v>
      </c>
      <c r="X862" s="61"/>
      <c r="Y862" s="61"/>
    </row>
    <row r="863" spans="1:25" s="12" customFormat="1" ht="14.25" customHeight="1">
      <c r="A863" s="60"/>
      <c r="B863" s="60"/>
      <c r="C863" s="511" t="s">
        <v>221</v>
      </c>
      <c r="D863" s="511"/>
      <c r="E863" s="511"/>
      <c r="F863" s="511"/>
      <c r="G863" s="63"/>
      <c r="H863" s="546">
        <v>6.1</v>
      </c>
      <c r="I863" s="547"/>
      <c r="J863" s="520"/>
      <c r="K863" s="547"/>
      <c r="L863" s="547"/>
      <c r="M863" s="545"/>
      <c r="N863" s="63"/>
      <c r="O863" s="559">
        <v>0.32940000000000003</v>
      </c>
      <c r="P863" s="621"/>
      <c r="Q863" s="531">
        <f t="shared" si="159"/>
        <v>5.4543759999999999</v>
      </c>
      <c r="R863" s="622"/>
      <c r="S863" s="531">
        <f t="shared" si="160"/>
        <v>6.7456239999999994</v>
      </c>
      <c r="T863" s="622"/>
      <c r="U863" s="531">
        <f t="shared" si="161"/>
        <v>5.4</v>
      </c>
      <c r="V863" s="621"/>
      <c r="W863" s="532">
        <v>1.1409767925181851</v>
      </c>
      <c r="X863" s="61"/>
      <c r="Y863" s="61"/>
    </row>
    <row r="864" spans="1:25" s="12" customFormat="1" ht="14.25" customHeight="1">
      <c r="A864" s="60"/>
      <c r="B864" s="60"/>
      <c r="C864" s="511" t="s">
        <v>222</v>
      </c>
      <c r="D864" s="511"/>
      <c r="E864" s="511"/>
      <c r="F864" s="511"/>
      <c r="G864" s="63"/>
      <c r="H864" s="546">
        <v>19</v>
      </c>
      <c r="I864" s="547"/>
      <c r="J864" s="520"/>
      <c r="K864" s="547"/>
      <c r="L864" s="547"/>
      <c r="M864" s="545"/>
      <c r="N864" s="63"/>
      <c r="O864" s="559">
        <v>0.54790000000000005</v>
      </c>
      <c r="P864" s="621"/>
      <c r="Q864" s="531">
        <f t="shared" si="159"/>
        <v>17.926116</v>
      </c>
      <c r="R864" s="622"/>
      <c r="S864" s="531">
        <f t="shared" si="160"/>
        <v>20.073884</v>
      </c>
      <c r="T864" s="622"/>
      <c r="U864" s="531">
        <f t="shared" si="161"/>
        <v>2.8836842105263161</v>
      </c>
      <c r="V864" s="621"/>
      <c r="W864" s="532">
        <v>1.170226398974797</v>
      </c>
      <c r="X864" s="61"/>
      <c r="Y864" s="61"/>
    </row>
    <row r="865" spans="1:25" s="12" customFormat="1" ht="14.25" customHeight="1">
      <c r="A865" s="60"/>
      <c r="B865" s="60"/>
      <c r="C865" s="511" t="s">
        <v>223</v>
      </c>
      <c r="D865" s="511"/>
      <c r="E865" s="511"/>
      <c r="F865" s="511"/>
      <c r="G865" s="63"/>
      <c r="H865" s="546">
        <v>7.8</v>
      </c>
      <c r="I865" s="547"/>
      <c r="J865" s="520"/>
      <c r="K865" s="547"/>
      <c r="L865" s="547"/>
      <c r="M865" s="545"/>
      <c r="N865" s="63"/>
      <c r="O865" s="559">
        <v>0.39560000000000001</v>
      </c>
      <c r="P865" s="621"/>
      <c r="Q865" s="531">
        <f t="shared" si="159"/>
        <v>7.0246240000000002</v>
      </c>
      <c r="R865" s="622"/>
      <c r="S865" s="531">
        <f t="shared" si="160"/>
        <v>8.5753760000000003</v>
      </c>
      <c r="T865" s="622"/>
      <c r="U865" s="531">
        <f t="shared" si="161"/>
        <v>5.0717948717948724</v>
      </c>
      <c r="V865" s="621"/>
      <c r="W865" s="532">
        <v>1.0364160335341892</v>
      </c>
      <c r="X865" s="61"/>
      <c r="Y865" s="61"/>
    </row>
    <row r="866" spans="1:25" s="12" customFormat="1" ht="14.25" customHeight="1">
      <c r="A866" s="60"/>
      <c r="B866" s="60"/>
      <c r="C866" s="511" t="s">
        <v>224</v>
      </c>
      <c r="D866" s="511"/>
      <c r="E866" s="511"/>
      <c r="F866" s="511"/>
      <c r="G866" s="63"/>
      <c r="H866" s="546">
        <v>2.1</v>
      </c>
      <c r="I866" s="547"/>
      <c r="J866" s="520"/>
      <c r="K866" s="547"/>
      <c r="L866" s="547"/>
      <c r="M866" s="545"/>
      <c r="N866" s="63"/>
      <c r="O866" s="559">
        <v>0.28260000000000002</v>
      </c>
      <c r="P866" s="621"/>
      <c r="Q866" s="531">
        <f t="shared" si="159"/>
        <v>1.5461040000000001</v>
      </c>
      <c r="R866" s="622"/>
      <c r="S866" s="531">
        <f t="shared" si="160"/>
        <v>2.653896</v>
      </c>
      <c r="T866" s="622"/>
      <c r="U866" s="531">
        <f t="shared" si="161"/>
        <v>13.457142857142856</v>
      </c>
      <c r="V866" s="621"/>
      <c r="W866" s="532">
        <v>1.1143533123028391</v>
      </c>
      <c r="X866" s="61"/>
      <c r="Y866" s="61"/>
    </row>
    <row r="867" spans="1:25" s="12" customFormat="1" ht="14.25" customHeight="1">
      <c r="A867" s="60"/>
      <c r="B867" s="60"/>
      <c r="C867" s="511" t="s">
        <v>225</v>
      </c>
      <c r="D867" s="511"/>
      <c r="E867" s="511"/>
      <c r="F867" s="511"/>
      <c r="G867" s="63"/>
      <c r="H867" s="546">
        <v>24.3</v>
      </c>
      <c r="I867" s="547"/>
      <c r="J867" s="520"/>
      <c r="K867" s="547"/>
      <c r="L867" s="547"/>
      <c r="M867" s="545"/>
      <c r="N867" s="63"/>
      <c r="O867" s="559">
        <v>1.522</v>
      </c>
      <c r="P867" s="621"/>
      <c r="Q867" s="531">
        <f t="shared" si="159"/>
        <v>21.316880000000001</v>
      </c>
      <c r="R867" s="622"/>
      <c r="S867" s="531">
        <f t="shared" si="160"/>
        <v>27.28312</v>
      </c>
      <c r="T867" s="622"/>
      <c r="U867" s="531">
        <f t="shared" si="161"/>
        <v>6.2633744855967084</v>
      </c>
      <c r="V867" s="621"/>
      <c r="W867" s="532">
        <v>1.0683700687912396</v>
      </c>
      <c r="X867" s="61"/>
      <c r="Y867" s="61"/>
    </row>
    <row r="868" spans="1:25" s="12" customFormat="1" ht="14.25" customHeight="1">
      <c r="A868" s="60"/>
      <c r="B868" s="60"/>
      <c r="C868" s="511" t="s">
        <v>226</v>
      </c>
      <c r="D868" s="511"/>
      <c r="E868" s="511"/>
      <c r="F868" s="511"/>
      <c r="G868" s="63"/>
      <c r="H868" s="546">
        <v>3.9</v>
      </c>
      <c r="I868" s="547"/>
      <c r="J868" s="520"/>
      <c r="K868" s="547"/>
      <c r="L868" s="547"/>
      <c r="M868" s="545"/>
      <c r="N868" s="63"/>
      <c r="O868" s="559">
        <v>0.1825</v>
      </c>
      <c r="P868" s="621"/>
      <c r="Q868" s="531">
        <f t="shared" si="159"/>
        <v>3.5423</v>
      </c>
      <c r="R868" s="622"/>
      <c r="S868" s="531">
        <f t="shared" si="160"/>
        <v>4.2576999999999998</v>
      </c>
      <c r="T868" s="622"/>
      <c r="U868" s="531">
        <f t="shared" si="161"/>
        <v>4.6794871794871797</v>
      </c>
      <c r="V868" s="621"/>
      <c r="W868" s="532">
        <v>0.97960279119699412</v>
      </c>
      <c r="X868" s="61"/>
      <c r="Y868" s="61"/>
    </row>
    <row r="869" spans="1:25" s="12" customFormat="1" ht="14.25" customHeight="1">
      <c r="A869" s="60"/>
      <c r="B869" s="60"/>
      <c r="C869" s="511" t="s">
        <v>227</v>
      </c>
      <c r="D869" s="511"/>
      <c r="E869" s="511"/>
      <c r="F869" s="511"/>
      <c r="G869" s="63"/>
      <c r="H869" s="546">
        <v>3.9</v>
      </c>
      <c r="I869" s="547"/>
      <c r="J869" s="520"/>
      <c r="K869" s="547"/>
      <c r="L869" s="547"/>
      <c r="M869" s="545"/>
      <c r="N869" s="63"/>
      <c r="O869" s="559">
        <v>0.27859999999999996</v>
      </c>
      <c r="P869" s="621"/>
      <c r="Q869" s="531">
        <f t="shared" si="159"/>
        <v>3.3539440000000003</v>
      </c>
      <c r="R869" s="622"/>
      <c r="S869" s="531">
        <f t="shared" si="160"/>
        <v>4.4460559999999996</v>
      </c>
      <c r="T869" s="622"/>
      <c r="U869" s="531">
        <f t="shared" si="161"/>
        <v>7.1435897435897431</v>
      </c>
      <c r="V869" s="621"/>
      <c r="W869" s="532">
        <v>1.0589129608513872</v>
      </c>
      <c r="X869" s="61"/>
      <c r="Y869" s="61"/>
    </row>
    <row r="870" spans="1:25" s="12" customFormat="1" ht="14.25" customHeight="1">
      <c r="A870" s="60"/>
      <c r="B870" s="60"/>
      <c r="C870" s="511" t="s">
        <v>228</v>
      </c>
      <c r="D870" s="511"/>
      <c r="E870" s="511"/>
      <c r="F870" s="511"/>
      <c r="G870" s="63"/>
      <c r="H870" s="520">
        <v>3</v>
      </c>
      <c r="I870" s="547"/>
      <c r="J870" s="520"/>
      <c r="K870" s="547"/>
      <c r="L870" s="547"/>
      <c r="M870" s="545"/>
      <c r="N870" s="63"/>
      <c r="O870" s="559">
        <v>0.36230000000000001</v>
      </c>
      <c r="P870" s="621"/>
      <c r="Q870" s="531">
        <f t="shared" si="159"/>
        <v>2.289892</v>
      </c>
      <c r="R870" s="622"/>
      <c r="S870" s="531">
        <f t="shared" si="160"/>
        <v>3.710108</v>
      </c>
      <c r="T870" s="622"/>
      <c r="U870" s="531">
        <f t="shared" si="161"/>
        <v>12.076666666666668</v>
      </c>
      <c r="V870" s="621"/>
      <c r="W870" s="532">
        <v>1.4337158686189155</v>
      </c>
      <c r="X870" s="61"/>
      <c r="Y870" s="61"/>
    </row>
    <row r="871" spans="1:25" s="12" customFormat="1" ht="14.25" customHeight="1">
      <c r="A871" s="60"/>
      <c r="B871" s="60"/>
      <c r="C871" s="511" t="s">
        <v>229</v>
      </c>
      <c r="D871" s="511"/>
      <c r="E871" s="511"/>
      <c r="F871" s="511"/>
      <c r="G871" s="63"/>
      <c r="H871" s="546">
        <v>6.3</v>
      </c>
      <c r="I871" s="547"/>
      <c r="J871" s="520"/>
      <c r="K871" s="547"/>
      <c r="L871" s="547"/>
      <c r="M871" s="545"/>
      <c r="N871" s="63"/>
      <c r="O871" s="559">
        <v>0.28760000000000002</v>
      </c>
      <c r="P871" s="621"/>
      <c r="Q871" s="531">
        <f t="shared" si="159"/>
        <v>5.7363039999999996</v>
      </c>
      <c r="R871" s="622"/>
      <c r="S871" s="531">
        <f t="shared" si="160"/>
        <v>6.863696</v>
      </c>
      <c r="T871" s="622"/>
      <c r="U871" s="531">
        <f t="shared" si="161"/>
        <v>4.5650793650793657</v>
      </c>
      <c r="V871" s="621"/>
      <c r="W871" s="532">
        <v>1.0231234436143721</v>
      </c>
      <c r="X871" s="61"/>
      <c r="Y871" s="61"/>
    </row>
    <row r="872" spans="1:25" s="12" customFormat="1" ht="14.25" customHeight="1">
      <c r="A872" s="60"/>
      <c r="B872" s="60"/>
      <c r="C872" s="511" t="s">
        <v>230</v>
      </c>
      <c r="D872" s="511"/>
      <c r="E872" s="511"/>
      <c r="F872" s="511"/>
      <c r="G872" s="63"/>
      <c r="H872" s="546">
        <v>5.5</v>
      </c>
      <c r="I872" s="547"/>
      <c r="J872" s="520"/>
      <c r="K872" s="547"/>
      <c r="L872" s="547"/>
      <c r="M872" s="545"/>
      <c r="N872" s="63"/>
      <c r="O872" s="559">
        <v>0.47239999999999999</v>
      </c>
      <c r="P872" s="621"/>
      <c r="Q872" s="531">
        <f t="shared" si="159"/>
        <v>4.5740959999999999</v>
      </c>
      <c r="R872" s="622"/>
      <c r="S872" s="531">
        <f t="shared" si="160"/>
        <v>6.4259040000000001</v>
      </c>
      <c r="T872" s="622"/>
      <c r="U872" s="531">
        <f t="shared" si="161"/>
        <v>8.589090909090908</v>
      </c>
      <c r="V872" s="621"/>
      <c r="W872" s="532">
        <v>1.046753822291159</v>
      </c>
      <c r="X872" s="61"/>
      <c r="Y872" s="61"/>
    </row>
    <row r="873" spans="1:25" s="12" customFormat="1" ht="14.25" customHeight="1">
      <c r="A873" s="60"/>
      <c r="B873" s="60"/>
      <c r="C873" s="511"/>
      <c r="D873" s="511"/>
      <c r="E873" s="511"/>
      <c r="F873" s="511"/>
      <c r="G873" s="63"/>
      <c r="H873" s="546"/>
      <c r="I873" s="547"/>
      <c r="J873" s="520"/>
      <c r="K873" s="547"/>
      <c r="L873" s="547"/>
      <c r="M873" s="545"/>
      <c r="N873" s="63"/>
      <c r="O873" s="560"/>
      <c r="P873" s="621"/>
      <c r="Q873" s="553"/>
      <c r="R873" s="621"/>
      <c r="S873" s="561"/>
      <c r="T873" s="621"/>
      <c r="U873" s="555"/>
      <c r="V873" s="621"/>
      <c r="W873" s="556"/>
      <c r="X873" s="61"/>
      <c r="Y873" s="61"/>
    </row>
    <row r="874" spans="1:25" s="12" customFormat="1" ht="14.25" customHeight="1">
      <c r="A874" s="60"/>
      <c r="B874" s="60"/>
      <c r="C874" s="548" t="s">
        <v>255</v>
      </c>
      <c r="D874" s="518"/>
      <c r="E874" s="518"/>
      <c r="F874" s="518"/>
      <c r="G874" s="63"/>
      <c r="H874" s="520"/>
      <c r="I874" s="520"/>
      <c r="J874" s="520"/>
      <c r="K874" s="520"/>
      <c r="L874" s="520"/>
      <c r="M874" s="520"/>
      <c r="N874" s="63"/>
      <c r="O874" s="560"/>
      <c r="P874" s="63"/>
      <c r="Q874" s="553"/>
      <c r="R874" s="63"/>
      <c r="S874" s="562"/>
      <c r="T874" s="63"/>
      <c r="U874" s="555"/>
      <c r="V874" s="230"/>
      <c r="W874" s="556"/>
      <c r="X874" s="61"/>
      <c r="Y874" s="61"/>
    </row>
    <row r="875" spans="1:25" s="12" customFormat="1" ht="14.25" customHeight="1">
      <c r="A875" s="60"/>
      <c r="B875" s="60"/>
      <c r="C875" s="518" t="s">
        <v>232</v>
      </c>
      <c r="D875" s="518"/>
      <c r="E875" s="518"/>
      <c r="F875" s="518"/>
      <c r="G875" s="63"/>
      <c r="H875" s="520"/>
      <c r="I875" s="520"/>
      <c r="J875" s="520"/>
      <c r="K875" s="520"/>
      <c r="L875" s="520"/>
      <c r="M875" s="520"/>
      <c r="N875" s="63"/>
      <c r="O875" s="560"/>
      <c r="P875" s="63"/>
      <c r="Q875" s="553"/>
      <c r="R875" s="63"/>
      <c r="S875" s="562"/>
      <c r="T875" s="63"/>
      <c r="U875" s="555"/>
      <c r="V875" s="230"/>
      <c r="W875" s="556"/>
      <c r="X875" s="61"/>
      <c r="Y875" s="61"/>
    </row>
    <row r="876" spans="1:25" s="12" customFormat="1" ht="14.25" customHeight="1">
      <c r="A876" s="60"/>
      <c r="B876" s="60"/>
      <c r="C876" s="511" t="s">
        <v>218</v>
      </c>
      <c r="D876" s="549"/>
      <c r="E876" s="549"/>
      <c r="F876" s="549"/>
      <c r="G876" s="63"/>
      <c r="H876" s="520">
        <v>100</v>
      </c>
      <c r="I876" s="547"/>
      <c r="J876" s="520"/>
      <c r="K876" s="547"/>
      <c r="L876" s="547"/>
      <c r="M876" s="550"/>
      <c r="N876" s="63"/>
      <c r="O876" s="560"/>
      <c r="P876" s="63"/>
      <c r="Q876" s="553"/>
      <c r="R876" s="63"/>
      <c r="S876" s="562"/>
      <c r="T876" s="63"/>
      <c r="U876" s="555"/>
      <c r="V876" s="63"/>
      <c r="W876" s="556"/>
      <c r="X876" s="61"/>
      <c r="Y876" s="61"/>
    </row>
    <row r="877" spans="1:25" s="12" customFormat="1" ht="14.25" customHeight="1">
      <c r="A877" s="60"/>
      <c r="B877" s="60"/>
      <c r="C877" s="511" t="s">
        <v>219</v>
      </c>
      <c r="D877" s="511"/>
      <c r="E877" s="511"/>
      <c r="F877" s="511"/>
      <c r="G877" s="63"/>
      <c r="H877" s="546">
        <v>33.1</v>
      </c>
      <c r="I877" s="547"/>
      <c r="J877" s="520"/>
      <c r="K877" s="547"/>
      <c r="L877" s="547"/>
      <c r="M877" s="545"/>
      <c r="N877" s="63"/>
      <c r="O877" s="551">
        <v>1.5782</v>
      </c>
      <c r="P877" s="621"/>
      <c r="Q877" s="531">
        <f t="shared" ref="Q877:Q888" si="162">H877-1.96*O877</f>
        <v>30.006728000000003</v>
      </c>
      <c r="R877" s="622"/>
      <c r="S877" s="531">
        <f t="shared" ref="S877:S888" si="163">H877+1.96*O877</f>
        <v>36.193272</v>
      </c>
      <c r="T877" s="622"/>
      <c r="U877" s="531">
        <f t="shared" ref="U877:U888" si="164">O877/H877*100</f>
        <v>4.7679758308157103</v>
      </c>
      <c r="V877" s="621"/>
      <c r="W877" s="532">
        <v>1.3560749269633958</v>
      </c>
      <c r="X877" s="61"/>
      <c r="Y877" s="61"/>
    </row>
    <row r="878" spans="1:25" s="12" customFormat="1" ht="14.25" customHeight="1">
      <c r="A878" s="60"/>
      <c r="B878" s="60"/>
      <c r="C878" s="511" t="s">
        <v>220</v>
      </c>
      <c r="D878" s="511"/>
      <c r="E878" s="511"/>
      <c r="F878" s="511"/>
      <c r="G878" s="63"/>
      <c r="H878" s="546">
        <v>6.4</v>
      </c>
      <c r="I878" s="547"/>
      <c r="J878" s="520"/>
      <c r="K878" s="547"/>
      <c r="L878" s="547"/>
      <c r="M878" s="545"/>
      <c r="N878" s="63"/>
      <c r="O878" s="551">
        <v>0.48729999999999996</v>
      </c>
      <c r="P878" s="621"/>
      <c r="Q878" s="531">
        <f t="shared" si="162"/>
        <v>5.4448920000000003</v>
      </c>
      <c r="R878" s="622"/>
      <c r="S878" s="531">
        <f t="shared" si="163"/>
        <v>7.3551080000000004</v>
      </c>
      <c r="T878" s="622"/>
      <c r="U878" s="531">
        <f t="shared" si="164"/>
        <v>7.6140624999999993</v>
      </c>
      <c r="V878" s="621"/>
      <c r="W878" s="532">
        <v>0.77694515306122447</v>
      </c>
      <c r="X878" s="61"/>
      <c r="Y878" s="61"/>
    </row>
    <row r="879" spans="1:25" s="12" customFormat="1" ht="14.25" customHeight="1">
      <c r="A879" s="60"/>
      <c r="B879" s="60"/>
      <c r="C879" s="511" t="s">
        <v>221</v>
      </c>
      <c r="D879" s="511"/>
      <c r="E879" s="511"/>
      <c r="F879" s="511"/>
      <c r="G879" s="63"/>
      <c r="H879" s="546">
        <v>3.5</v>
      </c>
      <c r="I879" s="547"/>
      <c r="J879" s="520"/>
      <c r="K879" s="547"/>
      <c r="L879" s="547"/>
      <c r="M879" s="545"/>
      <c r="N879" s="63"/>
      <c r="O879" s="551">
        <v>0.34199999999999997</v>
      </c>
      <c r="P879" s="621"/>
      <c r="Q879" s="531">
        <f t="shared" si="162"/>
        <v>2.8296800000000002</v>
      </c>
      <c r="R879" s="622"/>
      <c r="S879" s="531">
        <f t="shared" si="163"/>
        <v>4.1703200000000002</v>
      </c>
      <c r="T879" s="622"/>
      <c r="U879" s="531">
        <f t="shared" si="164"/>
        <v>9.7714285714285705</v>
      </c>
      <c r="V879" s="621"/>
      <c r="W879" s="532">
        <v>1.032297011771808</v>
      </c>
      <c r="X879" s="61"/>
      <c r="Y879" s="61"/>
    </row>
    <row r="880" spans="1:25" s="12" customFormat="1" ht="14.25" customHeight="1">
      <c r="A880" s="60"/>
      <c r="B880" s="60"/>
      <c r="C880" s="511" t="s">
        <v>222</v>
      </c>
      <c r="D880" s="511"/>
      <c r="E880" s="511"/>
      <c r="F880" s="511"/>
      <c r="G880" s="63"/>
      <c r="H880" s="546">
        <v>31.4</v>
      </c>
      <c r="I880" s="547"/>
      <c r="J880" s="520"/>
      <c r="K880" s="547"/>
      <c r="L880" s="547"/>
      <c r="M880" s="545"/>
      <c r="N880" s="63"/>
      <c r="O880" s="551">
        <v>1.5233000000000001</v>
      </c>
      <c r="P880" s="621"/>
      <c r="Q880" s="531">
        <f t="shared" si="162"/>
        <v>28.414331999999998</v>
      </c>
      <c r="R880" s="622"/>
      <c r="S880" s="531">
        <f t="shared" si="163"/>
        <v>34.385667999999995</v>
      </c>
      <c r="T880" s="622"/>
      <c r="U880" s="531">
        <f t="shared" si="164"/>
        <v>4.8512738853503192</v>
      </c>
      <c r="V880" s="621"/>
      <c r="W880" s="532">
        <v>1.5443025141930251</v>
      </c>
      <c r="X880" s="61"/>
      <c r="Y880" s="61"/>
    </row>
    <row r="881" spans="1:25" s="12" customFormat="1" ht="14.25" customHeight="1">
      <c r="A881" s="60"/>
      <c r="B881" s="60"/>
      <c r="C881" s="511" t="s">
        <v>223</v>
      </c>
      <c r="D881" s="511"/>
      <c r="E881" s="511"/>
      <c r="F881" s="511"/>
      <c r="G881" s="63"/>
      <c r="H881" s="546">
        <v>5.3</v>
      </c>
      <c r="I881" s="547"/>
      <c r="J881" s="520"/>
      <c r="K881" s="547"/>
      <c r="L881" s="547"/>
      <c r="M881" s="545"/>
      <c r="N881" s="63"/>
      <c r="O881" s="551">
        <v>0.4365</v>
      </c>
      <c r="P881" s="621"/>
      <c r="Q881" s="531">
        <f t="shared" si="162"/>
        <v>4.4444599999999994</v>
      </c>
      <c r="R881" s="622"/>
      <c r="S881" s="531">
        <f t="shared" si="163"/>
        <v>6.1555400000000002</v>
      </c>
      <c r="T881" s="622"/>
      <c r="U881" s="531">
        <f t="shared" si="164"/>
        <v>8.2358490566037741</v>
      </c>
      <c r="V881" s="621"/>
      <c r="W881" s="532">
        <v>1.0510474355887311</v>
      </c>
      <c r="X881" s="61"/>
      <c r="Y881" s="61"/>
    </row>
    <row r="882" spans="1:25" s="12" customFormat="1" ht="14.25" customHeight="1">
      <c r="A882" s="60"/>
      <c r="B882" s="60"/>
      <c r="C882" s="511" t="s">
        <v>224</v>
      </c>
      <c r="D882" s="511"/>
      <c r="E882" s="511"/>
      <c r="F882" s="511"/>
      <c r="G882" s="63"/>
      <c r="H882" s="546">
        <v>2.1</v>
      </c>
      <c r="I882" s="547"/>
      <c r="J882" s="520"/>
      <c r="K882" s="547"/>
      <c r="L882" s="547"/>
      <c r="M882" s="545"/>
      <c r="N882" s="63"/>
      <c r="O882" s="551">
        <v>0.33800000000000002</v>
      </c>
      <c r="P882" s="621"/>
      <c r="Q882" s="531">
        <f t="shared" si="162"/>
        <v>1.4375200000000001</v>
      </c>
      <c r="R882" s="622"/>
      <c r="S882" s="531">
        <f t="shared" si="163"/>
        <v>2.76248</v>
      </c>
      <c r="T882" s="622"/>
      <c r="U882" s="531">
        <f t="shared" si="164"/>
        <v>16.095238095238095</v>
      </c>
      <c r="V882" s="621"/>
      <c r="W882" s="532">
        <v>1.1647139903514818</v>
      </c>
      <c r="X882" s="61"/>
      <c r="Y882" s="61"/>
    </row>
    <row r="883" spans="1:25" s="12" customFormat="1" ht="14.25" customHeight="1">
      <c r="A883" s="60"/>
      <c r="B883" s="60"/>
      <c r="C883" s="511" t="s">
        <v>225</v>
      </c>
      <c r="D883" s="511"/>
      <c r="E883" s="511"/>
      <c r="F883" s="511"/>
      <c r="G883" s="63"/>
      <c r="H883" s="546">
        <v>8.4</v>
      </c>
      <c r="I883" s="547"/>
      <c r="J883" s="520"/>
      <c r="K883" s="547"/>
      <c r="L883" s="547"/>
      <c r="M883" s="545"/>
      <c r="N883" s="63"/>
      <c r="O883" s="551">
        <v>0.99319999999999997</v>
      </c>
      <c r="P883" s="621"/>
      <c r="Q883" s="531">
        <f t="shared" si="162"/>
        <v>6.4533280000000008</v>
      </c>
      <c r="R883" s="622"/>
      <c r="S883" s="531">
        <f t="shared" si="163"/>
        <v>10.346672</v>
      </c>
      <c r="T883" s="622"/>
      <c r="U883" s="531">
        <f t="shared" si="164"/>
        <v>11.823809523809523</v>
      </c>
      <c r="V883" s="621"/>
      <c r="W883" s="532">
        <v>0.97939059264372341</v>
      </c>
      <c r="X883" s="61"/>
      <c r="Y883" s="61"/>
    </row>
    <row r="884" spans="1:25" s="12" customFormat="1" ht="14.25" customHeight="1">
      <c r="A884" s="60"/>
      <c r="B884" s="60"/>
      <c r="C884" s="511" t="s">
        <v>226</v>
      </c>
      <c r="D884" s="511"/>
      <c r="E884" s="511"/>
      <c r="F884" s="511"/>
      <c r="G884" s="63"/>
      <c r="H884" s="546">
        <v>2.8</v>
      </c>
      <c r="I884" s="547"/>
      <c r="J884" s="520"/>
      <c r="K884" s="547"/>
      <c r="L884" s="547"/>
      <c r="M884" s="545"/>
      <c r="N884" s="63"/>
      <c r="O884" s="551">
        <v>0.1542</v>
      </c>
      <c r="P884" s="621"/>
      <c r="Q884" s="531">
        <f t="shared" si="162"/>
        <v>2.4977679999999998</v>
      </c>
      <c r="R884" s="622"/>
      <c r="S884" s="531">
        <f t="shared" si="163"/>
        <v>3.1022319999999999</v>
      </c>
      <c r="T884" s="622"/>
      <c r="U884" s="531">
        <f t="shared" si="164"/>
        <v>5.507142857142858</v>
      </c>
      <c r="V884" s="621"/>
      <c r="W884" s="532">
        <v>0.90386869871043374</v>
      </c>
      <c r="X884" s="61"/>
      <c r="Y884" s="61"/>
    </row>
    <row r="885" spans="1:25" s="12" customFormat="1" ht="14.25" customHeight="1">
      <c r="A885" s="60"/>
      <c r="B885" s="60"/>
      <c r="C885" s="511" t="s">
        <v>227</v>
      </c>
      <c r="D885" s="511"/>
      <c r="E885" s="511"/>
      <c r="F885" s="511"/>
      <c r="G885" s="63"/>
      <c r="H885" s="546">
        <v>1</v>
      </c>
      <c r="I885" s="547"/>
      <c r="J885" s="520"/>
      <c r="K885" s="547"/>
      <c r="L885" s="547"/>
      <c r="M885" s="545"/>
      <c r="N885" s="63"/>
      <c r="O885" s="551">
        <v>0.14699999999999999</v>
      </c>
      <c r="P885" s="621"/>
      <c r="Q885" s="531">
        <f t="shared" si="162"/>
        <v>0.71188000000000007</v>
      </c>
      <c r="R885" s="622"/>
      <c r="S885" s="531">
        <f t="shared" si="163"/>
        <v>1.2881199999999999</v>
      </c>
      <c r="T885" s="622"/>
      <c r="U885" s="531">
        <f t="shared" si="164"/>
        <v>14.7</v>
      </c>
      <c r="V885" s="621"/>
      <c r="W885" s="532">
        <v>0.95330739299610889</v>
      </c>
      <c r="X885" s="61"/>
      <c r="Y885" s="61"/>
    </row>
    <row r="886" spans="1:25" s="12" customFormat="1" ht="14.25" customHeight="1">
      <c r="A886" s="60"/>
      <c r="B886" s="60"/>
      <c r="C886" s="511" t="s">
        <v>228</v>
      </c>
      <c r="D886" s="511"/>
      <c r="E886" s="511"/>
      <c r="F886" s="511"/>
      <c r="G886" s="63"/>
      <c r="H886" s="546">
        <v>0.6</v>
      </c>
      <c r="I886" s="547"/>
      <c r="J886" s="520"/>
      <c r="K886" s="547"/>
      <c r="L886" s="547"/>
      <c r="M886" s="545"/>
      <c r="N886" s="63"/>
      <c r="O886" s="551">
        <v>0.19970000000000002</v>
      </c>
      <c r="P886" s="621"/>
      <c r="Q886" s="531">
        <f t="shared" si="162"/>
        <v>0.20858799999999994</v>
      </c>
      <c r="R886" s="622"/>
      <c r="S886" s="531">
        <f t="shared" si="163"/>
        <v>0.99141199999999996</v>
      </c>
      <c r="T886" s="622"/>
      <c r="U886" s="531">
        <f t="shared" si="164"/>
        <v>33.283333333333339</v>
      </c>
      <c r="V886" s="621"/>
      <c r="W886" s="532">
        <v>1.0466457023060798</v>
      </c>
      <c r="X886" s="61"/>
      <c r="Y886" s="61"/>
    </row>
    <row r="887" spans="1:25" s="12" customFormat="1" ht="14.25" customHeight="1">
      <c r="A887" s="60"/>
      <c r="B887" s="60"/>
      <c r="C887" s="511" t="s">
        <v>229</v>
      </c>
      <c r="D887" s="511"/>
      <c r="E887" s="511"/>
      <c r="F887" s="511"/>
      <c r="G887" s="63"/>
      <c r="H887" s="546">
        <v>3.6</v>
      </c>
      <c r="I887" s="547"/>
      <c r="J887" s="520"/>
      <c r="K887" s="547"/>
      <c r="L887" s="547"/>
      <c r="M887" s="545"/>
      <c r="N887" s="63"/>
      <c r="O887" s="551">
        <v>0.43680000000000002</v>
      </c>
      <c r="P887" s="621"/>
      <c r="Q887" s="531">
        <f t="shared" si="162"/>
        <v>2.7438720000000001</v>
      </c>
      <c r="R887" s="622"/>
      <c r="S887" s="531">
        <f t="shared" si="163"/>
        <v>4.4561279999999996</v>
      </c>
      <c r="T887" s="622"/>
      <c r="U887" s="531">
        <f t="shared" si="164"/>
        <v>12.133333333333333</v>
      </c>
      <c r="V887" s="621"/>
      <c r="W887" s="532">
        <v>1.2129963898916969</v>
      </c>
      <c r="X887" s="61"/>
      <c r="Y887" s="61"/>
    </row>
    <row r="888" spans="1:25" s="12" customFormat="1" ht="14.25" customHeight="1">
      <c r="A888" s="60"/>
      <c r="B888" s="60"/>
      <c r="C888" s="511" t="s">
        <v>230</v>
      </c>
      <c r="D888" s="511"/>
      <c r="E888" s="511"/>
      <c r="F888" s="511"/>
      <c r="G888" s="63"/>
      <c r="H888" s="546">
        <v>1.7</v>
      </c>
      <c r="I888" s="547"/>
      <c r="J888" s="520"/>
      <c r="K888" s="547"/>
      <c r="L888" s="547"/>
      <c r="M888" s="545"/>
      <c r="N888" s="63"/>
      <c r="O888" s="551">
        <v>0.20309999999999997</v>
      </c>
      <c r="P888" s="621"/>
      <c r="Q888" s="531">
        <f t="shared" si="162"/>
        <v>1.3019240000000001</v>
      </c>
      <c r="R888" s="622"/>
      <c r="S888" s="531">
        <f t="shared" si="163"/>
        <v>2.0980759999999998</v>
      </c>
      <c r="T888" s="622"/>
      <c r="U888" s="531">
        <f t="shared" si="164"/>
        <v>11.94705882352941</v>
      </c>
      <c r="V888" s="621"/>
      <c r="W888" s="532">
        <v>1.1397306397306397</v>
      </c>
      <c r="X888" s="61"/>
      <c r="Y888" s="61"/>
    </row>
    <row r="889" spans="1:25" s="12" customFormat="1" ht="14.25" customHeight="1">
      <c r="A889" s="60"/>
      <c r="B889" s="60"/>
      <c r="C889" s="518" t="s">
        <v>233</v>
      </c>
      <c r="D889" s="518"/>
      <c r="E889" s="518"/>
      <c r="F889" s="518"/>
      <c r="G889" s="63"/>
      <c r="H889" s="550"/>
      <c r="I889" s="550"/>
      <c r="J889" s="550"/>
      <c r="K889" s="550"/>
      <c r="L889" s="550"/>
      <c r="M889" s="545"/>
      <c r="N889" s="63"/>
      <c r="O889" s="560"/>
      <c r="P889" s="621"/>
      <c r="Q889" s="553"/>
      <c r="R889" s="621"/>
      <c r="S889" s="554"/>
      <c r="T889" s="621"/>
      <c r="U889" s="555"/>
      <c r="V889" s="621"/>
      <c r="W889" s="556"/>
      <c r="X889" s="61"/>
      <c r="Y889" s="61"/>
    </row>
    <row r="890" spans="1:25" s="12" customFormat="1" ht="14.25" customHeight="1">
      <c r="A890" s="60"/>
      <c r="B890" s="60"/>
      <c r="C890" s="511" t="s">
        <v>218</v>
      </c>
      <c r="D890" s="511"/>
      <c r="E890" s="511"/>
      <c r="F890" s="511"/>
      <c r="G890" s="63"/>
      <c r="H890" s="520">
        <v>100</v>
      </c>
      <c r="I890" s="547"/>
      <c r="J890" s="520"/>
      <c r="K890" s="547"/>
      <c r="L890" s="547"/>
      <c r="M890" s="550"/>
      <c r="N890" s="63"/>
      <c r="O890" s="560"/>
      <c r="P890" s="621"/>
      <c r="Q890" s="553"/>
      <c r="R890" s="621"/>
      <c r="S890" s="554"/>
      <c r="T890" s="621"/>
      <c r="U890" s="555"/>
      <c r="V890" s="621"/>
      <c r="W890" s="556"/>
      <c r="X890" s="61"/>
      <c r="Y890" s="61"/>
    </row>
    <row r="891" spans="1:25" s="12" customFormat="1" ht="14.25" customHeight="1">
      <c r="A891" s="60"/>
      <c r="B891" s="60"/>
      <c r="C891" s="511" t="s">
        <v>219</v>
      </c>
      <c r="D891" s="511"/>
      <c r="E891" s="511"/>
      <c r="F891" s="511"/>
      <c r="G891" s="63"/>
      <c r="H891" s="546">
        <v>27.2</v>
      </c>
      <c r="I891" s="547"/>
      <c r="J891" s="520"/>
      <c r="K891" s="547"/>
      <c r="L891" s="547"/>
      <c r="M891" s="545"/>
      <c r="N891" s="63"/>
      <c r="O891" s="551">
        <v>0.87749999999999995</v>
      </c>
      <c r="P891" s="621"/>
      <c r="Q891" s="531">
        <f t="shared" ref="Q891:Q902" si="165">H891-1.96*O891</f>
        <v>25.4801</v>
      </c>
      <c r="R891" s="622"/>
      <c r="S891" s="531">
        <f t="shared" ref="S891:S902" si="166">H891+1.96*O891</f>
        <v>28.919899999999998</v>
      </c>
      <c r="T891" s="622"/>
      <c r="U891" s="531">
        <f t="shared" ref="U891:U902" si="167">O891/H891*100</f>
        <v>3.2261029411764701</v>
      </c>
      <c r="V891" s="621"/>
      <c r="W891" s="532">
        <v>1.0358871443749262</v>
      </c>
      <c r="X891" s="61"/>
      <c r="Y891" s="61"/>
    </row>
    <row r="892" spans="1:25" s="12" customFormat="1" ht="14.25" customHeight="1">
      <c r="A892" s="60"/>
      <c r="B892" s="60"/>
      <c r="C892" s="511" t="s">
        <v>220</v>
      </c>
      <c r="D892" s="511"/>
      <c r="E892" s="511"/>
      <c r="F892" s="511"/>
      <c r="G892" s="63"/>
      <c r="H892" s="546">
        <v>6</v>
      </c>
      <c r="I892" s="547"/>
      <c r="J892" s="520"/>
      <c r="K892" s="547"/>
      <c r="L892" s="547"/>
      <c r="M892" s="545"/>
      <c r="N892" s="63"/>
      <c r="O892" s="551">
        <v>0.44990000000000002</v>
      </c>
      <c r="P892" s="621"/>
      <c r="Q892" s="531">
        <f t="shared" si="165"/>
        <v>5.1181960000000002</v>
      </c>
      <c r="R892" s="622"/>
      <c r="S892" s="531">
        <f t="shared" si="166"/>
        <v>6.8818039999999998</v>
      </c>
      <c r="T892" s="622"/>
      <c r="U892" s="531">
        <f t="shared" si="167"/>
        <v>7.4983333333333331</v>
      </c>
      <c r="V892" s="621"/>
      <c r="W892" s="532">
        <v>0.96194141543724621</v>
      </c>
      <c r="X892" s="61"/>
      <c r="Y892" s="61"/>
    </row>
    <row r="893" spans="1:25" s="12" customFormat="1" ht="14.25" customHeight="1">
      <c r="A893" s="60"/>
      <c r="B893" s="60"/>
      <c r="C893" s="511" t="s">
        <v>221</v>
      </c>
      <c r="D893" s="511"/>
      <c r="E893" s="511"/>
      <c r="F893" s="511"/>
      <c r="G893" s="63"/>
      <c r="H893" s="546">
        <v>3.8</v>
      </c>
      <c r="I893" s="547"/>
      <c r="J893" s="520"/>
      <c r="K893" s="547"/>
      <c r="L893" s="547"/>
      <c r="M893" s="545"/>
      <c r="N893" s="63"/>
      <c r="O893" s="551">
        <v>0.3029</v>
      </c>
      <c r="P893" s="621"/>
      <c r="Q893" s="531">
        <f t="shared" si="165"/>
        <v>3.2063159999999997</v>
      </c>
      <c r="R893" s="622"/>
      <c r="S893" s="531">
        <f t="shared" si="166"/>
        <v>4.3936839999999995</v>
      </c>
      <c r="T893" s="622"/>
      <c r="U893" s="531">
        <f t="shared" si="167"/>
        <v>7.9710526315789485</v>
      </c>
      <c r="V893" s="621"/>
      <c r="W893" s="532">
        <v>1.0978615440376946</v>
      </c>
      <c r="X893" s="61"/>
      <c r="Y893" s="61"/>
    </row>
    <row r="894" spans="1:25" s="12" customFormat="1" ht="14.25" customHeight="1">
      <c r="A894" s="60"/>
      <c r="B894" s="60"/>
      <c r="C894" s="511" t="s">
        <v>222</v>
      </c>
      <c r="D894" s="511"/>
      <c r="E894" s="511"/>
      <c r="F894" s="511"/>
      <c r="G894" s="63"/>
      <c r="H894" s="546">
        <v>29.8</v>
      </c>
      <c r="I894" s="547"/>
      <c r="J894" s="520"/>
      <c r="K894" s="547"/>
      <c r="L894" s="547"/>
      <c r="M894" s="545"/>
      <c r="N894" s="63"/>
      <c r="O894" s="551">
        <v>1.1436999999999999</v>
      </c>
      <c r="P894" s="621"/>
      <c r="Q894" s="531">
        <f t="shared" si="165"/>
        <v>27.558348000000002</v>
      </c>
      <c r="R894" s="622"/>
      <c r="S894" s="531">
        <f t="shared" si="166"/>
        <v>32.041651999999999</v>
      </c>
      <c r="T894" s="622"/>
      <c r="U894" s="531">
        <f t="shared" si="167"/>
        <v>3.837919463087248</v>
      </c>
      <c r="V894" s="621"/>
      <c r="W894" s="532">
        <v>1.3297291012672945</v>
      </c>
      <c r="X894" s="61"/>
      <c r="Y894" s="61"/>
    </row>
    <row r="895" spans="1:25" s="12" customFormat="1" ht="14.25" customHeight="1">
      <c r="A895" s="60"/>
      <c r="B895" s="60"/>
      <c r="C895" s="511" t="s">
        <v>223</v>
      </c>
      <c r="D895" s="511"/>
      <c r="E895" s="511"/>
      <c r="F895" s="511"/>
      <c r="G895" s="63"/>
      <c r="H895" s="546">
        <v>6.3</v>
      </c>
      <c r="I895" s="547"/>
      <c r="J895" s="520"/>
      <c r="K895" s="547"/>
      <c r="L895" s="547"/>
      <c r="M895" s="545"/>
      <c r="N895" s="63"/>
      <c r="O895" s="551">
        <v>0.50490000000000002</v>
      </c>
      <c r="P895" s="621"/>
      <c r="Q895" s="531">
        <f t="shared" si="165"/>
        <v>5.3103959999999999</v>
      </c>
      <c r="R895" s="622"/>
      <c r="S895" s="531">
        <f t="shared" si="166"/>
        <v>7.2896039999999998</v>
      </c>
      <c r="T895" s="622"/>
      <c r="U895" s="531">
        <f t="shared" si="167"/>
        <v>8.0142857142857142</v>
      </c>
      <c r="V895" s="621"/>
      <c r="W895" s="532">
        <v>1.0228930307941653</v>
      </c>
      <c r="X895" s="61"/>
      <c r="Y895" s="61"/>
    </row>
    <row r="896" spans="1:25" s="12" customFormat="1" ht="14.25" customHeight="1">
      <c r="A896" s="60"/>
      <c r="B896" s="60"/>
      <c r="C896" s="511" t="s">
        <v>224</v>
      </c>
      <c r="D896" s="511"/>
      <c r="E896" s="511"/>
      <c r="F896" s="511"/>
      <c r="G896" s="63"/>
      <c r="H896" s="546">
        <v>2.5</v>
      </c>
      <c r="I896" s="547"/>
      <c r="J896" s="520"/>
      <c r="K896" s="547"/>
      <c r="L896" s="547"/>
      <c r="M896" s="545"/>
      <c r="N896" s="63"/>
      <c r="O896" s="551">
        <v>0.33019999999999999</v>
      </c>
      <c r="P896" s="621"/>
      <c r="Q896" s="531">
        <f t="shared" si="165"/>
        <v>1.852808</v>
      </c>
      <c r="R896" s="622"/>
      <c r="S896" s="531">
        <f t="shared" si="166"/>
        <v>3.147192</v>
      </c>
      <c r="T896" s="622"/>
      <c r="U896" s="531">
        <f t="shared" si="167"/>
        <v>13.208</v>
      </c>
      <c r="V896" s="621"/>
      <c r="W896" s="532">
        <v>0.95571635311143266</v>
      </c>
      <c r="X896" s="61"/>
      <c r="Y896" s="61"/>
    </row>
    <row r="897" spans="1:25" s="12" customFormat="1" ht="14.25" customHeight="1">
      <c r="A897" s="60"/>
      <c r="B897" s="60"/>
      <c r="C897" s="511" t="s">
        <v>225</v>
      </c>
      <c r="D897" s="511"/>
      <c r="E897" s="511"/>
      <c r="F897" s="511"/>
      <c r="G897" s="63"/>
      <c r="H897" s="546">
        <v>11.3</v>
      </c>
      <c r="I897" s="547"/>
      <c r="J897" s="520"/>
      <c r="K897" s="547"/>
      <c r="L897" s="547"/>
      <c r="M897" s="545"/>
      <c r="N897" s="63"/>
      <c r="O897" s="551">
        <v>1.1448</v>
      </c>
      <c r="P897" s="621"/>
      <c r="Q897" s="531">
        <f t="shared" si="165"/>
        <v>9.0561920000000011</v>
      </c>
      <c r="R897" s="622"/>
      <c r="S897" s="531">
        <f t="shared" si="166"/>
        <v>13.543808</v>
      </c>
      <c r="T897" s="622"/>
      <c r="U897" s="531">
        <f t="shared" si="167"/>
        <v>10.130973451327433</v>
      </c>
      <c r="V897" s="621"/>
      <c r="W897" s="532">
        <v>1.0988673449798425</v>
      </c>
      <c r="X897" s="61"/>
      <c r="Y897" s="61"/>
    </row>
    <row r="898" spans="1:25" s="12" customFormat="1" ht="14.25" customHeight="1">
      <c r="A898" s="60"/>
      <c r="B898" s="60"/>
      <c r="C898" s="511" t="s">
        <v>226</v>
      </c>
      <c r="D898" s="511"/>
      <c r="E898" s="511"/>
      <c r="F898" s="511"/>
      <c r="G898" s="63"/>
      <c r="H898" s="546">
        <v>3.2</v>
      </c>
      <c r="I898" s="547"/>
      <c r="J898" s="520"/>
      <c r="K898" s="547"/>
      <c r="L898" s="547"/>
      <c r="M898" s="545"/>
      <c r="N898" s="63"/>
      <c r="O898" s="551">
        <v>0.16250000000000001</v>
      </c>
      <c r="P898" s="621"/>
      <c r="Q898" s="531">
        <f t="shared" si="165"/>
        <v>2.8815</v>
      </c>
      <c r="R898" s="622"/>
      <c r="S898" s="531">
        <f t="shared" si="166"/>
        <v>3.5185000000000004</v>
      </c>
      <c r="T898" s="622"/>
      <c r="U898" s="531">
        <f t="shared" si="167"/>
        <v>5.078125</v>
      </c>
      <c r="V898" s="621"/>
      <c r="W898" s="532">
        <v>0.90327959977765415</v>
      </c>
      <c r="X898" s="61"/>
      <c r="Y898" s="61"/>
    </row>
    <row r="899" spans="1:25" s="12" customFormat="1" ht="14.25" customHeight="1">
      <c r="A899" s="60"/>
      <c r="B899" s="60"/>
      <c r="C899" s="511" t="s">
        <v>227</v>
      </c>
      <c r="D899" s="511"/>
      <c r="E899" s="511"/>
      <c r="F899" s="511"/>
      <c r="G899" s="63"/>
      <c r="H899" s="546">
        <v>1.6</v>
      </c>
      <c r="I899" s="547"/>
      <c r="J899" s="520"/>
      <c r="K899" s="547"/>
      <c r="L899" s="547"/>
      <c r="M899" s="545"/>
      <c r="N899" s="63"/>
      <c r="O899" s="551">
        <v>0.27579999999999999</v>
      </c>
      <c r="P899" s="621"/>
      <c r="Q899" s="531">
        <f t="shared" si="165"/>
        <v>1.0594320000000002</v>
      </c>
      <c r="R899" s="622"/>
      <c r="S899" s="531">
        <f t="shared" si="166"/>
        <v>2.140568</v>
      </c>
      <c r="T899" s="622"/>
      <c r="U899" s="531">
        <f t="shared" si="167"/>
        <v>17.237499999999997</v>
      </c>
      <c r="V899" s="621"/>
      <c r="W899" s="532">
        <v>1.0530736922489501</v>
      </c>
      <c r="X899" s="61"/>
      <c r="Y899" s="61"/>
    </row>
    <row r="900" spans="1:25" s="12" customFormat="1" ht="14.25" customHeight="1">
      <c r="A900" s="60"/>
      <c r="B900" s="60"/>
      <c r="C900" s="511" t="s">
        <v>228</v>
      </c>
      <c r="D900" s="511"/>
      <c r="E900" s="511"/>
      <c r="F900" s="511"/>
      <c r="G900" s="63"/>
      <c r="H900" s="546">
        <v>0.8</v>
      </c>
      <c r="I900" s="547"/>
      <c r="J900" s="520"/>
      <c r="K900" s="547"/>
      <c r="L900" s="547"/>
      <c r="M900" s="545"/>
      <c r="N900" s="63"/>
      <c r="O900" s="551">
        <v>0.1729</v>
      </c>
      <c r="P900" s="621"/>
      <c r="Q900" s="531">
        <f t="shared" si="165"/>
        <v>0.46111600000000008</v>
      </c>
      <c r="R900" s="622"/>
      <c r="S900" s="531">
        <f t="shared" si="166"/>
        <v>1.138884</v>
      </c>
      <c r="T900" s="622"/>
      <c r="U900" s="531">
        <f t="shared" si="167"/>
        <v>21.612499999999997</v>
      </c>
      <c r="V900" s="621"/>
      <c r="W900" s="532">
        <v>1.0409391932570742</v>
      </c>
      <c r="X900" s="61"/>
      <c r="Y900" s="61"/>
    </row>
    <row r="901" spans="1:25" s="12" customFormat="1" ht="14.25" customHeight="1">
      <c r="A901" s="60"/>
      <c r="B901" s="60"/>
      <c r="C901" s="511" t="s">
        <v>229</v>
      </c>
      <c r="D901" s="511"/>
      <c r="E901" s="511"/>
      <c r="F901" s="511"/>
      <c r="G901" s="63"/>
      <c r="H901" s="546">
        <v>4.2</v>
      </c>
      <c r="I901" s="547"/>
      <c r="J901" s="520"/>
      <c r="K901" s="547"/>
      <c r="L901" s="547"/>
      <c r="M901" s="545"/>
      <c r="N901" s="63"/>
      <c r="O901" s="551">
        <v>0.29650000000000004</v>
      </c>
      <c r="P901" s="621"/>
      <c r="Q901" s="531">
        <f t="shared" si="165"/>
        <v>3.6188600000000002</v>
      </c>
      <c r="R901" s="622"/>
      <c r="S901" s="531">
        <f t="shared" si="166"/>
        <v>4.7811400000000006</v>
      </c>
      <c r="T901" s="622"/>
      <c r="U901" s="531">
        <f t="shared" si="167"/>
        <v>7.0595238095238102</v>
      </c>
      <c r="V901" s="621"/>
      <c r="W901" s="532">
        <v>1.0619627507163323</v>
      </c>
      <c r="X901" s="61"/>
      <c r="Y901" s="61"/>
    </row>
    <row r="902" spans="1:25" s="12" customFormat="1" ht="14.25" customHeight="1">
      <c r="A902" s="60"/>
      <c r="B902" s="60"/>
      <c r="C902" s="511" t="s">
        <v>230</v>
      </c>
      <c r="D902" s="511"/>
      <c r="E902" s="511"/>
      <c r="F902" s="511"/>
      <c r="G902" s="63"/>
      <c r="H902" s="546">
        <v>3.3</v>
      </c>
      <c r="I902" s="547"/>
      <c r="J902" s="520"/>
      <c r="K902" s="547"/>
      <c r="L902" s="547"/>
      <c r="M902" s="545"/>
      <c r="N902" s="63"/>
      <c r="O902" s="551">
        <v>0.75539999999999996</v>
      </c>
      <c r="P902" s="621"/>
      <c r="Q902" s="531">
        <f t="shared" si="165"/>
        <v>1.8194159999999999</v>
      </c>
      <c r="R902" s="622"/>
      <c r="S902" s="531">
        <f t="shared" si="166"/>
        <v>4.7805839999999993</v>
      </c>
      <c r="T902" s="622"/>
      <c r="U902" s="531">
        <f t="shared" si="167"/>
        <v>22.890909090909091</v>
      </c>
      <c r="V902" s="621"/>
      <c r="W902" s="532">
        <v>0.99251083957430042</v>
      </c>
      <c r="X902" s="61"/>
      <c r="Y902" s="61"/>
    </row>
    <row r="903" spans="1:25" s="12" customFormat="1" ht="14.25" customHeight="1">
      <c r="A903" s="60"/>
      <c r="B903" s="60"/>
      <c r="C903" s="518" t="s">
        <v>236</v>
      </c>
      <c r="D903" s="518"/>
      <c r="E903" s="518"/>
      <c r="F903" s="518"/>
      <c r="G903" s="63"/>
      <c r="H903" s="520"/>
      <c r="I903" s="557"/>
      <c r="J903" s="557"/>
      <c r="K903" s="557"/>
      <c r="L903" s="557"/>
      <c r="M903" s="558"/>
      <c r="N903" s="63"/>
      <c r="O903" s="560"/>
      <c r="P903" s="621"/>
      <c r="Q903" s="553"/>
      <c r="R903" s="621"/>
      <c r="S903" s="554"/>
      <c r="T903" s="621"/>
      <c r="U903" s="555"/>
      <c r="V903" s="621"/>
      <c r="W903" s="556"/>
      <c r="X903" s="61"/>
      <c r="Y903" s="61"/>
    </row>
    <row r="904" spans="1:25" s="12" customFormat="1" ht="14.25" customHeight="1">
      <c r="A904" s="60"/>
      <c r="B904" s="60"/>
      <c r="C904" s="511" t="s">
        <v>218</v>
      </c>
      <c r="D904" s="511"/>
      <c r="E904" s="511"/>
      <c r="F904" s="511"/>
      <c r="G904" s="63"/>
      <c r="H904" s="546">
        <v>100</v>
      </c>
      <c r="I904" s="547"/>
      <c r="J904" s="520"/>
      <c r="K904" s="547"/>
      <c r="L904" s="547"/>
      <c r="M904" s="550"/>
      <c r="N904" s="63"/>
      <c r="O904" s="560"/>
      <c r="P904" s="621"/>
      <c r="Q904" s="553"/>
      <c r="R904" s="621"/>
      <c r="S904" s="554"/>
      <c r="T904" s="621"/>
      <c r="U904" s="555"/>
      <c r="V904" s="621"/>
      <c r="W904" s="556"/>
      <c r="X904" s="61"/>
      <c r="Y904" s="61"/>
    </row>
    <row r="905" spans="1:25" s="12" customFormat="1" ht="14.25" customHeight="1">
      <c r="A905" s="60"/>
      <c r="B905" s="60"/>
      <c r="C905" s="511" t="s">
        <v>219</v>
      </c>
      <c r="D905" s="511"/>
      <c r="E905" s="511"/>
      <c r="F905" s="511"/>
      <c r="G905" s="63"/>
      <c r="H905" s="546">
        <v>23.6</v>
      </c>
      <c r="I905" s="547"/>
      <c r="J905" s="520"/>
      <c r="K905" s="547"/>
      <c r="L905" s="547"/>
      <c r="M905" s="545"/>
      <c r="N905" s="63"/>
      <c r="O905" s="551">
        <v>1.0253000000000001</v>
      </c>
      <c r="P905" s="621"/>
      <c r="Q905" s="531">
        <f t="shared" ref="Q905:Q916" si="168">H905-1.96*O905</f>
        <v>21.590412000000001</v>
      </c>
      <c r="R905" s="622"/>
      <c r="S905" s="531">
        <f t="shared" ref="S905:S916" si="169">H905+1.96*O905</f>
        <v>25.609588000000002</v>
      </c>
      <c r="T905" s="622"/>
      <c r="U905" s="531">
        <f t="shared" ref="U905:U916" si="170">O905/H905*100</f>
        <v>4.3444915254237291</v>
      </c>
      <c r="V905" s="621"/>
      <c r="W905" s="532">
        <v>1.1711022272986864</v>
      </c>
      <c r="X905" s="61"/>
      <c r="Y905" s="61"/>
    </row>
    <row r="906" spans="1:25" s="12" customFormat="1" ht="14.25" customHeight="1">
      <c r="A906" s="60"/>
      <c r="B906" s="60"/>
      <c r="C906" s="511" t="s">
        <v>220</v>
      </c>
      <c r="D906" s="511"/>
      <c r="E906" s="511"/>
      <c r="F906" s="511"/>
      <c r="G906" s="63"/>
      <c r="H906" s="546">
        <v>5.3</v>
      </c>
      <c r="I906" s="547"/>
      <c r="J906" s="520"/>
      <c r="K906" s="547"/>
      <c r="L906" s="547"/>
      <c r="M906" s="545"/>
      <c r="N906" s="63"/>
      <c r="O906" s="551">
        <v>0.48199999999999998</v>
      </c>
      <c r="P906" s="621"/>
      <c r="Q906" s="531">
        <f t="shared" si="168"/>
        <v>4.3552799999999996</v>
      </c>
      <c r="R906" s="622"/>
      <c r="S906" s="531">
        <f t="shared" si="169"/>
        <v>6.24472</v>
      </c>
      <c r="T906" s="622"/>
      <c r="U906" s="531">
        <f t="shared" si="170"/>
        <v>9.0943396226415096</v>
      </c>
      <c r="V906" s="621"/>
      <c r="W906" s="532">
        <v>1.0268427780144864</v>
      </c>
      <c r="X906" s="61"/>
      <c r="Y906" s="61"/>
    </row>
    <row r="907" spans="1:25" s="12" customFormat="1" ht="14.25" customHeight="1">
      <c r="A907" s="60"/>
      <c r="B907" s="60"/>
      <c r="C907" s="511" t="s">
        <v>221</v>
      </c>
      <c r="D907" s="511"/>
      <c r="E907" s="511"/>
      <c r="F907" s="511"/>
      <c r="G907" s="63"/>
      <c r="H907" s="546">
        <v>4.2</v>
      </c>
      <c r="I907" s="547"/>
      <c r="J907" s="520"/>
      <c r="K907" s="547"/>
      <c r="L907" s="547"/>
      <c r="M907" s="545"/>
      <c r="N907" s="63"/>
      <c r="O907" s="551">
        <v>0.28999999999999998</v>
      </c>
      <c r="P907" s="621"/>
      <c r="Q907" s="531">
        <f t="shared" si="168"/>
        <v>3.6316000000000002</v>
      </c>
      <c r="R907" s="622"/>
      <c r="S907" s="531">
        <f t="shared" si="169"/>
        <v>4.7683999999999997</v>
      </c>
      <c r="T907" s="622"/>
      <c r="U907" s="531">
        <f t="shared" si="170"/>
        <v>6.9047619047619042</v>
      </c>
      <c r="V907" s="621"/>
      <c r="W907" s="532">
        <v>0.88630806845965759</v>
      </c>
      <c r="X907" s="61"/>
      <c r="Y907" s="61"/>
    </row>
    <row r="908" spans="1:25" s="12" customFormat="1" ht="14.25" customHeight="1">
      <c r="A908" s="60"/>
      <c r="B908" s="60"/>
      <c r="C908" s="511" t="s">
        <v>222</v>
      </c>
      <c r="D908" s="511"/>
      <c r="E908" s="511"/>
      <c r="F908" s="511"/>
      <c r="G908" s="63"/>
      <c r="H908" s="546">
        <v>26.8</v>
      </c>
      <c r="I908" s="547"/>
      <c r="J908" s="520"/>
      <c r="K908" s="547"/>
      <c r="L908" s="547"/>
      <c r="M908" s="545"/>
      <c r="N908" s="63"/>
      <c r="O908" s="551">
        <v>0.91930000000000001</v>
      </c>
      <c r="P908" s="621"/>
      <c r="Q908" s="531">
        <f t="shared" si="168"/>
        <v>24.998172</v>
      </c>
      <c r="R908" s="622"/>
      <c r="S908" s="531">
        <f t="shared" si="169"/>
        <v>28.601828000000001</v>
      </c>
      <c r="T908" s="622"/>
      <c r="U908" s="531">
        <f t="shared" si="170"/>
        <v>3.4302238805970151</v>
      </c>
      <c r="V908" s="621"/>
      <c r="W908" s="532">
        <v>1.0096650192202086</v>
      </c>
      <c r="X908" s="61"/>
      <c r="Y908" s="61"/>
    </row>
    <row r="909" spans="1:25" s="12" customFormat="1" ht="14.25" customHeight="1">
      <c r="A909" s="60"/>
      <c r="B909" s="60"/>
      <c r="C909" s="511" t="s">
        <v>223</v>
      </c>
      <c r="D909" s="511"/>
      <c r="E909" s="511"/>
      <c r="F909" s="511"/>
      <c r="G909" s="63"/>
      <c r="H909" s="546">
        <v>7.3</v>
      </c>
      <c r="I909" s="547"/>
      <c r="J909" s="520"/>
      <c r="K909" s="547"/>
      <c r="L909" s="547"/>
      <c r="M909" s="545"/>
      <c r="N909" s="63"/>
      <c r="O909" s="551">
        <v>0.85240000000000005</v>
      </c>
      <c r="P909" s="621"/>
      <c r="Q909" s="531">
        <f t="shared" si="168"/>
        <v>5.6292960000000001</v>
      </c>
      <c r="R909" s="622"/>
      <c r="S909" s="531">
        <f t="shared" si="169"/>
        <v>8.9707039999999996</v>
      </c>
      <c r="T909" s="622"/>
      <c r="U909" s="531">
        <f t="shared" si="170"/>
        <v>11.676712328767124</v>
      </c>
      <c r="V909" s="621"/>
      <c r="W909" s="532">
        <v>1.0458895705521474</v>
      </c>
      <c r="X909" s="61"/>
      <c r="Y909" s="61"/>
    </row>
    <row r="910" spans="1:25" s="12" customFormat="1" ht="14.25" customHeight="1">
      <c r="A910" s="60"/>
      <c r="B910" s="60"/>
      <c r="C910" s="511" t="s">
        <v>224</v>
      </c>
      <c r="D910" s="511"/>
      <c r="E910" s="511"/>
      <c r="F910" s="511"/>
      <c r="G910" s="63"/>
      <c r="H910" s="546">
        <v>1.7</v>
      </c>
      <c r="I910" s="547"/>
      <c r="J910" s="520"/>
      <c r="K910" s="547"/>
      <c r="L910" s="547"/>
      <c r="M910" s="545"/>
      <c r="N910" s="63"/>
      <c r="O910" s="551">
        <v>0.1978</v>
      </c>
      <c r="P910" s="621"/>
      <c r="Q910" s="531">
        <f t="shared" si="168"/>
        <v>1.3123119999999999</v>
      </c>
      <c r="R910" s="622"/>
      <c r="S910" s="531">
        <f t="shared" si="169"/>
        <v>2.087688</v>
      </c>
      <c r="T910" s="622"/>
      <c r="U910" s="531">
        <f t="shared" si="170"/>
        <v>11.635294117647058</v>
      </c>
      <c r="V910" s="621"/>
      <c r="W910" s="532">
        <v>0.94595887135341949</v>
      </c>
      <c r="X910" s="61"/>
      <c r="Y910" s="61"/>
    </row>
    <row r="911" spans="1:25" s="12" customFormat="1" ht="14.25" customHeight="1">
      <c r="A911" s="60"/>
      <c r="B911" s="60"/>
      <c r="C911" s="511" t="s">
        <v>225</v>
      </c>
      <c r="D911" s="511"/>
      <c r="E911" s="511"/>
      <c r="F911" s="511"/>
      <c r="G911" s="63"/>
      <c r="H911" s="546">
        <v>17.399999999999999</v>
      </c>
      <c r="I911" s="547"/>
      <c r="J911" s="520"/>
      <c r="K911" s="547"/>
      <c r="L911" s="547"/>
      <c r="M911" s="545"/>
      <c r="N911" s="63"/>
      <c r="O911" s="551">
        <v>1.4727000000000001</v>
      </c>
      <c r="P911" s="621"/>
      <c r="Q911" s="531">
        <f t="shared" si="168"/>
        <v>14.513507999999998</v>
      </c>
      <c r="R911" s="622"/>
      <c r="S911" s="531">
        <f t="shared" si="169"/>
        <v>20.286491999999999</v>
      </c>
      <c r="T911" s="622"/>
      <c r="U911" s="531">
        <f t="shared" si="170"/>
        <v>8.4637931034482783</v>
      </c>
      <c r="V911" s="621"/>
      <c r="W911" s="532">
        <v>0.8995235768385047</v>
      </c>
      <c r="X911" s="61"/>
      <c r="Y911" s="61"/>
    </row>
    <row r="912" spans="1:25" s="12" customFormat="1" ht="14.25" customHeight="1">
      <c r="A912" s="60"/>
      <c r="B912" s="60"/>
      <c r="C912" s="511" t="s">
        <v>226</v>
      </c>
      <c r="D912" s="511"/>
      <c r="E912" s="511"/>
      <c r="F912" s="511"/>
      <c r="G912" s="63"/>
      <c r="H912" s="546">
        <v>3.3</v>
      </c>
      <c r="I912" s="547"/>
      <c r="J912" s="520"/>
      <c r="K912" s="547"/>
      <c r="L912" s="547"/>
      <c r="M912" s="545"/>
      <c r="N912" s="63"/>
      <c r="O912" s="551">
        <v>0.2089</v>
      </c>
      <c r="P912" s="621"/>
      <c r="Q912" s="531">
        <f t="shared" si="168"/>
        <v>2.8905559999999997</v>
      </c>
      <c r="R912" s="622"/>
      <c r="S912" s="531">
        <f t="shared" si="169"/>
        <v>3.709444</v>
      </c>
      <c r="T912" s="622"/>
      <c r="U912" s="531">
        <f t="shared" si="170"/>
        <v>6.3303030303030301</v>
      </c>
      <c r="V912" s="621"/>
      <c r="W912" s="532">
        <v>1.1201072386058983</v>
      </c>
      <c r="X912" s="61"/>
      <c r="Y912" s="61"/>
    </row>
    <row r="913" spans="1:25" s="12" customFormat="1" ht="14.25" customHeight="1">
      <c r="A913" s="60"/>
      <c r="B913" s="60"/>
      <c r="C913" s="511" t="s">
        <v>227</v>
      </c>
      <c r="D913" s="511"/>
      <c r="E913" s="511"/>
      <c r="F913" s="511"/>
      <c r="G913" s="63"/>
      <c r="H913" s="546">
        <v>1.6</v>
      </c>
      <c r="I913" s="547"/>
      <c r="J913" s="520"/>
      <c r="K913" s="547"/>
      <c r="L913" s="547"/>
      <c r="M913" s="545"/>
      <c r="N913" s="63"/>
      <c r="O913" s="551">
        <v>0.2843</v>
      </c>
      <c r="P913" s="621"/>
      <c r="Q913" s="531">
        <f t="shared" si="168"/>
        <v>1.0427720000000003</v>
      </c>
      <c r="R913" s="622"/>
      <c r="S913" s="531">
        <f t="shared" si="169"/>
        <v>2.1572279999999999</v>
      </c>
      <c r="T913" s="622"/>
      <c r="U913" s="531">
        <f t="shared" si="170"/>
        <v>17.768750000000001</v>
      </c>
      <c r="V913" s="621"/>
      <c r="W913" s="532">
        <v>1.0740460899131092</v>
      </c>
      <c r="X913" s="61"/>
      <c r="Y913" s="61"/>
    </row>
    <row r="914" spans="1:25" s="12" customFormat="1" ht="14.25" customHeight="1">
      <c r="A914" s="60"/>
      <c r="B914" s="60"/>
      <c r="C914" s="511" t="s">
        <v>228</v>
      </c>
      <c r="D914" s="511"/>
      <c r="E914" s="511"/>
      <c r="F914" s="511"/>
      <c r="G914" s="63"/>
      <c r="H914" s="546">
        <v>0.9</v>
      </c>
      <c r="I914" s="547"/>
      <c r="J914" s="520"/>
      <c r="K914" s="547"/>
      <c r="L914" s="547"/>
      <c r="M914" s="545"/>
      <c r="N914" s="63"/>
      <c r="O914" s="551">
        <v>0.11069999999999999</v>
      </c>
      <c r="P914" s="621"/>
      <c r="Q914" s="531">
        <f t="shared" si="168"/>
        <v>0.68302800000000008</v>
      </c>
      <c r="R914" s="622"/>
      <c r="S914" s="531">
        <f t="shared" si="169"/>
        <v>1.1169720000000001</v>
      </c>
      <c r="T914" s="622"/>
      <c r="U914" s="531">
        <f t="shared" si="170"/>
        <v>12.299999999999999</v>
      </c>
      <c r="V914" s="621"/>
      <c r="W914" s="532">
        <v>0.84568372803666914</v>
      </c>
      <c r="X914" s="61"/>
      <c r="Y914" s="61"/>
    </row>
    <row r="915" spans="1:25" s="12" customFormat="1" ht="14.25" customHeight="1">
      <c r="A915" s="60"/>
      <c r="B915" s="60"/>
      <c r="C915" s="511" t="s">
        <v>229</v>
      </c>
      <c r="D915" s="511"/>
      <c r="E915" s="511"/>
      <c r="F915" s="511"/>
      <c r="G915" s="63"/>
      <c r="H915" s="546">
        <v>4.4000000000000004</v>
      </c>
      <c r="I915" s="547"/>
      <c r="J915" s="520"/>
      <c r="K915" s="547"/>
      <c r="L915" s="547"/>
      <c r="M915" s="545"/>
      <c r="N915" s="63"/>
      <c r="O915" s="551">
        <v>0.3659</v>
      </c>
      <c r="P915" s="621"/>
      <c r="Q915" s="531">
        <f t="shared" si="168"/>
        <v>3.6828360000000004</v>
      </c>
      <c r="R915" s="622"/>
      <c r="S915" s="531">
        <f t="shared" si="169"/>
        <v>5.1171640000000007</v>
      </c>
      <c r="T915" s="622"/>
      <c r="U915" s="531">
        <f t="shared" si="170"/>
        <v>8.3159090909090914</v>
      </c>
      <c r="V915" s="621"/>
      <c r="W915" s="532">
        <v>1.1649156319643426</v>
      </c>
      <c r="X915" s="61"/>
      <c r="Y915" s="61"/>
    </row>
    <row r="916" spans="1:25" s="12" customFormat="1" ht="14.25" customHeight="1">
      <c r="A916" s="60"/>
      <c r="B916" s="60"/>
      <c r="C916" s="511" t="s">
        <v>230</v>
      </c>
      <c r="D916" s="511"/>
      <c r="E916" s="511"/>
      <c r="F916" s="511"/>
      <c r="G916" s="63"/>
      <c r="H916" s="520">
        <v>3.6</v>
      </c>
      <c r="I916" s="547"/>
      <c r="J916" s="520"/>
      <c r="K916" s="547"/>
      <c r="L916" s="547"/>
      <c r="M916" s="545"/>
      <c r="N916" s="63"/>
      <c r="O916" s="551">
        <v>0.99629999999999996</v>
      </c>
      <c r="P916" s="621"/>
      <c r="Q916" s="531">
        <f t="shared" si="168"/>
        <v>1.6472520000000002</v>
      </c>
      <c r="R916" s="622"/>
      <c r="S916" s="531">
        <f t="shared" si="169"/>
        <v>5.5527480000000002</v>
      </c>
      <c r="T916" s="622"/>
      <c r="U916" s="531">
        <f t="shared" si="170"/>
        <v>27.675000000000001</v>
      </c>
      <c r="V916" s="621"/>
      <c r="W916" s="532">
        <v>0.98516760605161668</v>
      </c>
      <c r="X916" s="61"/>
      <c r="Y916" s="61"/>
    </row>
    <row r="917" spans="1:25" s="12" customFormat="1" ht="14.25" customHeight="1">
      <c r="A917" s="60"/>
      <c r="B917" s="60"/>
      <c r="C917" s="518" t="s">
        <v>235</v>
      </c>
      <c r="D917" s="518"/>
      <c r="E917" s="518"/>
      <c r="F917" s="518"/>
      <c r="G917" s="63"/>
      <c r="H917" s="546"/>
      <c r="I917" s="557"/>
      <c r="J917" s="557"/>
      <c r="K917" s="557"/>
      <c r="L917" s="557"/>
      <c r="M917" s="558"/>
      <c r="N917" s="63"/>
      <c r="O917" s="560"/>
      <c r="P917" s="621"/>
      <c r="Q917" s="553"/>
      <c r="R917" s="621"/>
      <c r="S917" s="554"/>
      <c r="T917" s="621"/>
      <c r="U917" s="555"/>
      <c r="V917" s="621"/>
      <c r="W917" s="556"/>
      <c r="X917" s="61"/>
      <c r="Y917" s="61"/>
    </row>
    <row r="918" spans="1:25" s="12" customFormat="1" ht="14.25" customHeight="1">
      <c r="A918" s="60"/>
      <c r="B918" s="60"/>
      <c r="C918" s="511" t="s">
        <v>218</v>
      </c>
      <c r="D918" s="511"/>
      <c r="E918" s="511"/>
      <c r="F918" s="511"/>
      <c r="G918" s="63"/>
      <c r="H918" s="546">
        <v>100</v>
      </c>
      <c r="I918" s="547"/>
      <c r="J918" s="520"/>
      <c r="K918" s="547"/>
      <c r="L918" s="547"/>
      <c r="M918" s="550"/>
      <c r="N918" s="63"/>
      <c r="O918" s="560"/>
      <c r="P918" s="621"/>
      <c r="Q918" s="553"/>
      <c r="R918" s="621"/>
      <c r="S918" s="554"/>
      <c r="T918" s="621"/>
      <c r="U918" s="555"/>
      <c r="V918" s="621"/>
      <c r="W918" s="556"/>
      <c r="X918" s="61"/>
      <c r="Y918" s="61"/>
    </row>
    <row r="919" spans="1:25" s="12" customFormat="1" ht="14.25" customHeight="1">
      <c r="A919" s="60"/>
      <c r="B919" s="60"/>
      <c r="C919" s="511" t="s">
        <v>219</v>
      </c>
      <c r="D919" s="511"/>
      <c r="E919" s="511"/>
      <c r="F919" s="511"/>
      <c r="G919" s="63"/>
      <c r="H919" s="546">
        <v>23.6</v>
      </c>
      <c r="I919" s="547"/>
      <c r="J919" s="520"/>
      <c r="K919" s="547"/>
      <c r="L919" s="547"/>
      <c r="M919" s="545"/>
      <c r="N919" s="63"/>
      <c r="O919" s="551">
        <v>1.1076999999999999</v>
      </c>
      <c r="P919" s="621"/>
      <c r="Q919" s="531">
        <f t="shared" ref="Q919:Q930" si="171">H919-1.96*O919</f>
        <v>21.428908</v>
      </c>
      <c r="R919" s="622"/>
      <c r="S919" s="531">
        <f t="shared" ref="S919:S930" si="172">H919+1.96*O919</f>
        <v>25.771092000000003</v>
      </c>
      <c r="T919" s="622"/>
      <c r="U919" s="531">
        <f t="shared" ref="U919:U930" si="173">O919/H919*100</f>
        <v>4.69364406779661</v>
      </c>
      <c r="V919" s="621"/>
      <c r="W919" s="532">
        <v>1.3326515880654475</v>
      </c>
      <c r="X919" s="61"/>
      <c r="Y919" s="61"/>
    </row>
    <row r="920" spans="1:25" s="12" customFormat="1" ht="14.25" customHeight="1">
      <c r="A920" s="60"/>
      <c r="B920" s="60"/>
      <c r="C920" s="511" t="s">
        <v>220</v>
      </c>
      <c r="D920" s="511"/>
      <c r="E920" s="511"/>
      <c r="F920" s="511"/>
      <c r="G920" s="63"/>
      <c r="H920" s="546">
        <v>5.0999999999999996</v>
      </c>
      <c r="I920" s="547"/>
      <c r="J920" s="520"/>
      <c r="K920" s="547"/>
      <c r="L920" s="547"/>
      <c r="M920" s="545"/>
      <c r="N920" s="63"/>
      <c r="O920" s="551">
        <v>0.40699999999999997</v>
      </c>
      <c r="P920" s="621"/>
      <c r="Q920" s="531">
        <f t="shared" si="171"/>
        <v>4.3022799999999997</v>
      </c>
      <c r="R920" s="622"/>
      <c r="S920" s="531">
        <f t="shared" si="172"/>
        <v>5.8977199999999996</v>
      </c>
      <c r="T920" s="622"/>
      <c r="U920" s="531">
        <f t="shared" si="173"/>
        <v>7.9803921568627452</v>
      </c>
      <c r="V920" s="621"/>
      <c r="W920" s="532">
        <v>1.0210737581535374</v>
      </c>
      <c r="X920" s="61"/>
      <c r="Y920" s="61"/>
    </row>
    <row r="921" spans="1:25" s="12" customFormat="1" ht="14.25" customHeight="1">
      <c r="A921" s="60"/>
      <c r="B921" s="60"/>
      <c r="C921" s="511" t="s">
        <v>221</v>
      </c>
      <c r="D921" s="511"/>
      <c r="E921" s="511"/>
      <c r="F921" s="511"/>
      <c r="G921" s="63"/>
      <c r="H921" s="546">
        <v>5.4</v>
      </c>
      <c r="I921" s="547"/>
      <c r="J921" s="520"/>
      <c r="K921" s="547"/>
      <c r="L921" s="547"/>
      <c r="M921" s="545"/>
      <c r="N921" s="63"/>
      <c r="O921" s="551">
        <v>0.40949999999999998</v>
      </c>
      <c r="P921" s="621"/>
      <c r="Q921" s="531">
        <f t="shared" si="171"/>
        <v>4.5973800000000002</v>
      </c>
      <c r="R921" s="622"/>
      <c r="S921" s="531">
        <f t="shared" si="172"/>
        <v>6.2026200000000005</v>
      </c>
      <c r="T921" s="622"/>
      <c r="U921" s="531">
        <f t="shared" si="173"/>
        <v>7.5833333333333321</v>
      </c>
      <c r="V921" s="621"/>
      <c r="W921" s="532">
        <v>1.2412852379508941</v>
      </c>
      <c r="X921" s="61"/>
      <c r="Y921" s="61"/>
    </row>
    <row r="922" spans="1:25" s="12" customFormat="1" ht="14.25" customHeight="1">
      <c r="A922" s="60"/>
      <c r="B922" s="60"/>
      <c r="C922" s="511" t="s">
        <v>222</v>
      </c>
      <c r="D922" s="511"/>
      <c r="E922" s="511"/>
      <c r="F922" s="511"/>
      <c r="G922" s="63"/>
      <c r="H922" s="546">
        <v>24</v>
      </c>
      <c r="I922" s="547"/>
      <c r="J922" s="520"/>
      <c r="K922" s="547"/>
      <c r="L922" s="547"/>
      <c r="M922" s="545"/>
      <c r="N922" s="63"/>
      <c r="O922" s="551">
        <v>0.7792</v>
      </c>
      <c r="P922" s="621"/>
      <c r="Q922" s="531">
        <f t="shared" si="171"/>
        <v>22.472767999999999</v>
      </c>
      <c r="R922" s="622"/>
      <c r="S922" s="531">
        <f t="shared" si="172"/>
        <v>25.527232000000001</v>
      </c>
      <c r="T922" s="622"/>
      <c r="U922" s="531">
        <f t="shared" si="173"/>
        <v>3.2466666666666666</v>
      </c>
      <c r="V922" s="621"/>
      <c r="W922" s="532">
        <v>1.1358600583090379</v>
      </c>
      <c r="X922" s="61"/>
      <c r="Y922" s="61"/>
    </row>
    <row r="923" spans="1:25" s="12" customFormat="1" ht="14.25" customHeight="1">
      <c r="A923" s="60"/>
      <c r="B923" s="60"/>
      <c r="C923" s="511" t="s">
        <v>223</v>
      </c>
      <c r="D923" s="511"/>
      <c r="E923" s="511"/>
      <c r="F923" s="511"/>
      <c r="G923" s="63"/>
      <c r="H923" s="546">
        <v>6.7</v>
      </c>
      <c r="I923" s="547"/>
      <c r="J923" s="520"/>
      <c r="K923" s="547"/>
      <c r="L923" s="547"/>
      <c r="M923" s="545"/>
      <c r="N923" s="63"/>
      <c r="O923" s="551">
        <v>0.44580000000000003</v>
      </c>
      <c r="P923" s="621"/>
      <c r="Q923" s="531">
        <f t="shared" si="171"/>
        <v>5.8262320000000001</v>
      </c>
      <c r="R923" s="622"/>
      <c r="S923" s="531">
        <f t="shared" si="172"/>
        <v>7.5737680000000003</v>
      </c>
      <c r="T923" s="622"/>
      <c r="U923" s="531">
        <f t="shared" si="173"/>
        <v>6.6537313432835825</v>
      </c>
      <c r="V923" s="621"/>
      <c r="W923" s="532">
        <v>1.0058664259927799</v>
      </c>
      <c r="X923" s="61"/>
      <c r="Y923" s="61"/>
    </row>
    <row r="924" spans="1:25" s="12" customFormat="1" ht="14.25" customHeight="1">
      <c r="A924" s="60"/>
      <c r="B924" s="60"/>
      <c r="C924" s="511" t="s">
        <v>224</v>
      </c>
      <c r="D924" s="511"/>
      <c r="E924" s="511"/>
      <c r="F924" s="511"/>
      <c r="G924" s="63"/>
      <c r="H924" s="546">
        <v>1.9</v>
      </c>
      <c r="I924" s="547"/>
      <c r="J924" s="520"/>
      <c r="K924" s="547"/>
      <c r="L924" s="547"/>
      <c r="M924" s="545"/>
      <c r="N924" s="63"/>
      <c r="O924" s="551">
        <v>0.33360000000000001</v>
      </c>
      <c r="P924" s="621"/>
      <c r="Q924" s="531">
        <f t="shared" si="171"/>
        <v>1.2461439999999999</v>
      </c>
      <c r="R924" s="622"/>
      <c r="S924" s="531">
        <f t="shared" si="172"/>
        <v>2.5538559999999997</v>
      </c>
      <c r="T924" s="622"/>
      <c r="U924" s="531">
        <f t="shared" si="173"/>
        <v>17.557894736842105</v>
      </c>
      <c r="V924" s="621"/>
      <c r="W924" s="532">
        <v>1.2355555555555555</v>
      </c>
      <c r="X924" s="61"/>
      <c r="Y924" s="61"/>
    </row>
    <row r="925" spans="1:25" s="12" customFormat="1" ht="14.25" customHeight="1">
      <c r="A925" s="60"/>
      <c r="B925" s="60"/>
      <c r="C925" s="511" t="s">
        <v>225</v>
      </c>
      <c r="D925" s="511"/>
      <c r="E925" s="511"/>
      <c r="F925" s="511"/>
      <c r="G925" s="63"/>
      <c r="H925" s="546">
        <v>17</v>
      </c>
      <c r="I925" s="547"/>
      <c r="J925" s="520"/>
      <c r="K925" s="547"/>
      <c r="L925" s="547"/>
      <c r="M925" s="545"/>
      <c r="N925" s="63"/>
      <c r="O925" s="551">
        <v>1.2146999999999999</v>
      </c>
      <c r="P925" s="621"/>
      <c r="Q925" s="531">
        <f t="shared" si="171"/>
        <v>14.619188000000001</v>
      </c>
      <c r="R925" s="622"/>
      <c r="S925" s="531">
        <f t="shared" si="172"/>
        <v>19.380811999999999</v>
      </c>
      <c r="T925" s="622"/>
      <c r="U925" s="531">
        <f t="shared" si="173"/>
        <v>7.1452941176470581</v>
      </c>
      <c r="V925" s="621"/>
      <c r="W925" s="532">
        <v>0.9621386138613861</v>
      </c>
      <c r="X925" s="61"/>
      <c r="Y925" s="61"/>
    </row>
    <row r="926" spans="1:25" s="12" customFormat="1" ht="14.25" customHeight="1">
      <c r="A926" s="60"/>
      <c r="B926" s="60"/>
      <c r="C926" s="511" t="s">
        <v>226</v>
      </c>
      <c r="D926" s="511"/>
      <c r="E926" s="511"/>
      <c r="F926" s="511"/>
      <c r="G926" s="63"/>
      <c r="H926" s="546">
        <v>4.0999999999999996</v>
      </c>
      <c r="I926" s="547"/>
      <c r="J926" s="520"/>
      <c r="K926" s="547"/>
      <c r="L926" s="547"/>
      <c r="M926" s="545"/>
      <c r="N926" s="63"/>
      <c r="O926" s="551">
        <v>0.31670000000000004</v>
      </c>
      <c r="P926" s="621"/>
      <c r="Q926" s="531">
        <f t="shared" si="171"/>
        <v>3.4792679999999994</v>
      </c>
      <c r="R926" s="622"/>
      <c r="S926" s="531">
        <f t="shared" si="172"/>
        <v>4.7207319999999999</v>
      </c>
      <c r="T926" s="622"/>
      <c r="U926" s="531">
        <f t="shared" si="173"/>
        <v>7.7243902439024401</v>
      </c>
      <c r="V926" s="621"/>
      <c r="W926" s="532">
        <v>0.99905362776025242</v>
      </c>
      <c r="X926" s="61"/>
      <c r="Y926" s="61"/>
    </row>
    <row r="927" spans="1:25" s="12" customFormat="1" ht="14.25" customHeight="1">
      <c r="A927" s="60"/>
      <c r="B927" s="60"/>
      <c r="C927" s="511" t="s">
        <v>227</v>
      </c>
      <c r="D927" s="511"/>
      <c r="E927" s="511"/>
      <c r="F927" s="511"/>
      <c r="G927" s="63"/>
      <c r="H927" s="546">
        <v>3</v>
      </c>
      <c r="I927" s="547"/>
      <c r="J927" s="520"/>
      <c r="K927" s="547"/>
      <c r="L927" s="547"/>
      <c r="M927" s="545"/>
      <c r="N927" s="63"/>
      <c r="O927" s="551">
        <v>0.50060000000000004</v>
      </c>
      <c r="P927" s="621"/>
      <c r="Q927" s="531">
        <f t="shared" si="171"/>
        <v>2.018824</v>
      </c>
      <c r="R927" s="622"/>
      <c r="S927" s="531">
        <f t="shared" si="172"/>
        <v>3.981176</v>
      </c>
      <c r="T927" s="622"/>
      <c r="U927" s="531">
        <f t="shared" si="173"/>
        <v>16.686666666666667</v>
      </c>
      <c r="V927" s="621"/>
      <c r="W927" s="532">
        <v>1.0207993474714518</v>
      </c>
      <c r="X927" s="61"/>
      <c r="Y927" s="61"/>
    </row>
    <row r="928" spans="1:25" s="12" customFormat="1" ht="14.25" customHeight="1">
      <c r="A928" s="60"/>
      <c r="B928" s="60"/>
      <c r="C928" s="511" t="s">
        <v>228</v>
      </c>
      <c r="D928" s="511"/>
      <c r="E928" s="511"/>
      <c r="F928" s="511"/>
      <c r="G928" s="63"/>
      <c r="H928" s="546">
        <v>1.7</v>
      </c>
      <c r="I928" s="547"/>
      <c r="J928" s="520"/>
      <c r="K928" s="547"/>
      <c r="L928" s="547"/>
      <c r="M928" s="545"/>
      <c r="N928" s="63"/>
      <c r="O928" s="551">
        <v>0.254</v>
      </c>
      <c r="P928" s="621"/>
      <c r="Q928" s="531">
        <f t="shared" si="171"/>
        <v>1.2021599999999999</v>
      </c>
      <c r="R928" s="622"/>
      <c r="S928" s="531">
        <f t="shared" si="172"/>
        <v>2.1978399999999998</v>
      </c>
      <c r="T928" s="622"/>
      <c r="U928" s="531">
        <f t="shared" si="173"/>
        <v>14.941176470588236</v>
      </c>
      <c r="V928" s="621"/>
      <c r="W928" s="532">
        <v>1.0605427974947808</v>
      </c>
      <c r="X928" s="61"/>
      <c r="Y928" s="61"/>
    </row>
    <row r="929" spans="1:25" s="12" customFormat="1" ht="14.25" customHeight="1">
      <c r="A929" s="60"/>
      <c r="B929" s="60"/>
      <c r="C929" s="511" t="s">
        <v>229</v>
      </c>
      <c r="D929" s="511"/>
      <c r="E929" s="511"/>
      <c r="F929" s="511"/>
      <c r="G929" s="63"/>
      <c r="H929" s="520">
        <v>4.5</v>
      </c>
      <c r="I929" s="547"/>
      <c r="J929" s="520"/>
      <c r="K929" s="547"/>
      <c r="L929" s="547"/>
      <c r="M929" s="545"/>
      <c r="N929" s="63"/>
      <c r="O929" s="551">
        <v>0.2999</v>
      </c>
      <c r="P929" s="621"/>
      <c r="Q929" s="531">
        <f t="shared" si="171"/>
        <v>3.9121959999999998</v>
      </c>
      <c r="R929" s="622"/>
      <c r="S929" s="531">
        <f t="shared" si="172"/>
        <v>5.0878040000000002</v>
      </c>
      <c r="T929" s="622"/>
      <c r="U929" s="531">
        <f t="shared" si="173"/>
        <v>6.6644444444444453</v>
      </c>
      <c r="V929" s="621"/>
      <c r="W929" s="532">
        <v>1.0515427769985974</v>
      </c>
      <c r="X929" s="61"/>
      <c r="Y929" s="61"/>
    </row>
    <row r="930" spans="1:25" s="12" customFormat="1" ht="14.25" customHeight="1">
      <c r="A930" s="60"/>
      <c r="B930" s="60"/>
      <c r="C930" s="511" t="s">
        <v>230</v>
      </c>
      <c r="D930" s="511"/>
      <c r="E930" s="511"/>
      <c r="F930" s="511"/>
      <c r="G930" s="63"/>
      <c r="H930" s="546">
        <v>3</v>
      </c>
      <c r="I930" s="547"/>
      <c r="J930" s="520"/>
      <c r="K930" s="547"/>
      <c r="L930" s="547"/>
      <c r="M930" s="545"/>
      <c r="N930" s="63"/>
      <c r="O930" s="551">
        <v>0.31759999999999999</v>
      </c>
      <c r="P930" s="621"/>
      <c r="Q930" s="531">
        <f t="shared" si="171"/>
        <v>2.3775040000000001</v>
      </c>
      <c r="R930" s="622"/>
      <c r="S930" s="531">
        <f t="shared" si="172"/>
        <v>3.6224959999999999</v>
      </c>
      <c r="T930" s="622"/>
      <c r="U930" s="531">
        <f t="shared" si="173"/>
        <v>10.586666666666666</v>
      </c>
      <c r="V930" s="621"/>
      <c r="W930" s="532">
        <v>1.2267284665894167</v>
      </c>
      <c r="X930" s="61"/>
      <c r="Y930" s="61"/>
    </row>
    <row r="931" spans="1:25" s="12" customFormat="1" ht="14.25" customHeight="1">
      <c r="A931" s="60"/>
      <c r="B931" s="60"/>
      <c r="C931" s="518" t="s">
        <v>234</v>
      </c>
      <c r="D931" s="518"/>
      <c r="E931" s="518"/>
      <c r="F931" s="518"/>
      <c r="G931" s="63"/>
      <c r="H931" s="546"/>
      <c r="I931" s="557"/>
      <c r="J931" s="557"/>
      <c r="K931" s="557"/>
      <c r="L931" s="557"/>
      <c r="M931" s="558"/>
      <c r="N931" s="63"/>
      <c r="O931" s="560"/>
      <c r="P931" s="621"/>
      <c r="Q931" s="553"/>
      <c r="R931" s="621"/>
      <c r="S931" s="554"/>
      <c r="T931" s="621"/>
      <c r="U931" s="555"/>
      <c r="V931" s="621"/>
      <c r="W931" s="556"/>
      <c r="X931" s="61"/>
      <c r="Y931" s="61"/>
    </row>
    <row r="932" spans="1:25" s="12" customFormat="1" ht="14.25" customHeight="1">
      <c r="A932" s="60"/>
      <c r="B932" s="60"/>
      <c r="C932" s="511" t="s">
        <v>218</v>
      </c>
      <c r="D932" s="511"/>
      <c r="E932" s="511"/>
      <c r="F932" s="511"/>
      <c r="G932" s="63"/>
      <c r="H932" s="546">
        <v>100</v>
      </c>
      <c r="I932" s="547"/>
      <c r="J932" s="520"/>
      <c r="K932" s="547"/>
      <c r="L932" s="547"/>
      <c r="M932" s="550"/>
      <c r="N932" s="63"/>
      <c r="O932" s="560"/>
      <c r="P932" s="621"/>
      <c r="Q932" s="553"/>
      <c r="R932" s="621"/>
      <c r="S932" s="554"/>
      <c r="T932" s="621"/>
      <c r="U932" s="555"/>
      <c r="V932" s="621"/>
      <c r="W932" s="556"/>
      <c r="X932" s="61"/>
      <c r="Y932" s="61"/>
    </row>
    <row r="933" spans="1:25" s="12" customFormat="1" ht="14.25" customHeight="1">
      <c r="A933" s="60"/>
      <c r="B933" s="60"/>
      <c r="C933" s="511" t="s">
        <v>219</v>
      </c>
      <c r="D933" s="511"/>
      <c r="E933" s="511"/>
      <c r="F933" s="511"/>
      <c r="G933" s="63"/>
      <c r="H933" s="546">
        <v>19.2</v>
      </c>
      <c r="I933" s="547"/>
      <c r="J933" s="520"/>
      <c r="K933" s="547"/>
      <c r="L933" s="547"/>
      <c r="M933" s="545"/>
      <c r="N933" s="63"/>
      <c r="O933" s="559">
        <v>0.77590000000000003</v>
      </c>
      <c r="P933" s="621"/>
      <c r="Q933" s="531">
        <f t="shared" ref="Q933:Q944" si="174">H933-1.96*O933</f>
        <v>17.679236</v>
      </c>
      <c r="R933" s="622"/>
      <c r="S933" s="531">
        <f t="shared" ref="S933:S944" si="175">H933+1.96*O933</f>
        <v>20.720763999999999</v>
      </c>
      <c r="T933" s="622"/>
      <c r="U933" s="531">
        <f t="shared" ref="U933:U944" si="176">O933/H933*100</f>
        <v>4.0411458333333341</v>
      </c>
      <c r="V933" s="621"/>
      <c r="W933" s="532">
        <v>1.1909439754412894</v>
      </c>
      <c r="X933" s="61"/>
      <c r="Y933" s="61"/>
    </row>
    <row r="934" spans="1:25" s="12" customFormat="1" ht="14.25" customHeight="1">
      <c r="A934" s="60"/>
      <c r="B934" s="60"/>
      <c r="C934" s="511" t="s">
        <v>220</v>
      </c>
      <c r="D934" s="511"/>
      <c r="E934" s="511"/>
      <c r="F934" s="511"/>
      <c r="G934" s="63"/>
      <c r="H934" s="546">
        <v>4.2</v>
      </c>
      <c r="I934" s="547"/>
      <c r="J934" s="520"/>
      <c r="K934" s="547"/>
      <c r="L934" s="547"/>
      <c r="M934" s="545"/>
      <c r="N934" s="63"/>
      <c r="O934" s="559">
        <v>0.34770000000000001</v>
      </c>
      <c r="P934" s="621"/>
      <c r="Q934" s="531">
        <f t="shared" si="174"/>
        <v>3.5185080000000002</v>
      </c>
      <c r="R934" s="622"/>
      <c r="S934" s="531">
        <f t="shared" si="175"/>
        <v>4.8814919999999997</v>
      </c>
      <c r="T934" s="622"/>
      <c r="U934" s="531">
        <f t="shared" si="176"/>
        <v>8.2785714285714285</v>
      </c>
      <c r="V934" s="621"/>
      <c r="W934" s="532">
        <v>1.0226470588235295</v>
      </c>
      <c r="X934" s="61"/>
      <c r="Y934" s="61"/>
    </row>
    <row r="935" spans="1:25" s="12" customFormat="1" ht="14.25" customHeight="1">
      <c r="A935" s="60"/>
      <c r="B935" s="60"/>
      <c r="C935" s="511" t="s">
        <v>221</v>
      </c>
      <c r="D935" s="511"/>
      <c r="E935" s="511"/>
      <c r="F935" s="511"/>
      <c r="G935" s="63"/>
      <c r="H935" s="546">
        <v>5.6</v>
      </c>
      <c r="I935" s="547"/>
      <c r="J935" s="520"/>
      <c r="K935" s="547"/>
      <c r="L935" s="547"/>
      <c r="M935" s="545"/>
      <c r="N935" s="63"/>
      <c r="O935" s="559">
        <v>0.3332</v>
      </c>
      <c r="P935" s="621"/>
      <c r="Q935" s="531">
        <f t="shared" si="174"/>
        <v>4.9469279999999998</v>
      </c>
      <c r="R935" s="622"/>
      <c r="S935" s="531">
        <f t="shared" si="175"/>
        <v>6.2530719999999995</v>
      </c>
      <c r="T935" s="622"/>
      <c r="U935" s="531">
        <f t="shared" si="176"/>
        <v>5.95</v>
      </c>
      <c r="V935" s="621"/>
      <c r="W935" s="532">
        <v>0.88877033875700184</v>
      </c>
      <c r="X935" s="61"/>
      <c r="Y935" s="61"/>
    </row>
    <row r="936" spans="1:25" s="12" customFormat="1" ht="14.25" customHeight="1">
      <c r="A936" s="60"/>
      <c r="B936" s="60"/>
      <c r="C936" s="511" t="s">
        <v>222</v>
      </c>
      <c r="D936" s="511"/>
      <c r="E936" s="511"/>
      <c r="F936" s="511"/>
      <c r="G936" s="63"/>
      <c r="H936" s="546">
        <v>19.7</v>
      </c>
      <c r="I936" s="547"/>
      <c r="J936" s="520"/>
      <c r="K936" s="547"/>
      <c r="L936" s="547"/>
      <c r="M936" s="545"/>
      <c r="N936" s="63"/>
      <c r="O936" s="559">
        <v>0.59499999999999997</v>
      </c>
      <c r="P936" s="621"/>
      <c r="Q936" s="531">
        <f t="shared" si="174"/>
        <v>18.533799999999999</v>
      </c>
      <c r="R936" s="622"/>
      <c r="S936" s="531">
        <f t="shared" si="175"/>
        <v>20.866199999999999</v>
      </c>
      <c r="T936" s="622"/>
      <c r="U936" s="531">
        <f t="shared" si="176"/>
        <v>3.0203045685279188</v>
      </c>
      <c r="V936" s="621"/>
      <c r="W936" s="532">
        <v>1.0636396138720059</v>
      </c>
      <c r="X936" s="61"/>
      <c r="Y936" s="61"/>
    </row>
    <row r="937" spans="1:25" s="12" customFormat="1" ht="14.25" customHeight="1">
      <c r="A937" s="60"/>
      <c r="B937" s="60"/>
      <c r="C937" s="511" t="s">
        <v>223</v>
      </c>
      <c r="D937" s="511"/>
      <c r="E937" s="511"/>
      <c r="F937" s="511"/>
      <c r="G937" s="63"/>
      <c r="H937" s="546">
        <v>7.6</v>
      </c>
      <c r="I937" s="547"/>
      <c r="J937" s="520"/>
      <c r="K937" s="547"/>
      <c r="L937" s="547"/>
      <c r="M937" s="545"/>
      <c r="N937" s="63"/>
      <c r="O937" s="559">
        <v>0.48039999999999999</v>
      </c>
      <c r="P937" s="621"/>
      <c r="Q937" s="531">
        <f t="shared" si="174"/>
        <v>6.6584159999999999</v>
      </c>
      <c r="R937" s="622"/>
      <c r="S937" s="531">
        <f t="shared" si="175"/>
        <v>8.5415840000000003</v>
      </c>
      <c r="T937" s="622"/>
      <c r="U937" s="531">
        <f t="shared" si="176"/>
        <v>6.3210526315789481</v>
      </c>
      <c r="V937" s="621"/>
      <c r="W937" s="532">
        <v>0.89061920652576931</v>
      </c>
      <c r="X937" s="61"/>
      <c r="Y937" s="61"/>
    </row>
    <row r="938" spans="1:25" s="12" customFormat="1" ht="14.25" customHeight="1">
      <c r="A938" s="60"/>
      <c r="B938" s="60"/>
      <c r="C938" s="511" t="s">
        <v>224</v>
      </c>
      <c r="D938" s="511"/>
      <c r="E938" s="511"/>
      <c r="F938" s="511"/>
      <c r="G938" s="63"/>
      <c r="H938" s="546">
        <v>1.6</v>
      </c>
      <c r="I938" s="547"/>
      <c r="J938" s="520"/>
      <c r="K938" s="547"/>
      <c r="L938" s="547"/>
      <c r="M938" s="545"/>
      <c r="N938" s="63"/>
      <c r="O938" s="559">
        <v>0.22060000000000002</v>
      </c>
      <c r="P938" s="621"/>
      <c r="Q938" s="531">
        <f t="shared" si="174"/>
        <v>1.167624</v>
      </c>
      <c r="R938" s="622"/>
      <c r="S938" s="531">
        <f t="shared" si="175"/>
        <v>2.0323760000000002</v>
      </c>
      <c r="T938" s="622"/>
      <c r="U938" s="531">
        <f t="shared" si="176"/>
        <v>13.7875</v>
      </c>
      <c r="V938" s="621"/>
      <c r="W938" s="532">
        <v>1.1937229437229437</v>
      </c>
      <c r="X938" s="61"/>
      <c r="Y938" s="61"/>
    </row>
    <row r="939" spans="1:25" s="12" customFormat="1" ht="14.25" customHeight="1">
      <c r="A939" s="60"/>
      <c r="B939" s="60"/>
      <c r="C939" s="511" t="s">
        <v>225</v>
      </c>
      <c r="D939" s="511"/>
      <c r="E939" s="511"/>
      <c r="F939" s="511"/>
      <c r="G939" s="63"/>
      <c r="H939" s="546">
        <v>24.3</v>
      </c>
      <c r="I939" s="547"/>
      <c r="J939" s="520"/>
      <c r="K939" s="547"/>
      <c r="L939" s="547"/>
      <c r="M939" s="545"/>
      <c r="N939" s="63"/>
      <c r="O939" s="559">
        <v>1.3124</v>
      </c>
      <c r="P939" s="621"/>
      <c r="Q939" s="531">
        <f t="shared" si="174"/>
        <v>21.727696000000002</v>
      </c>
      <c r="R939" s="622"/>
      <c r="S939" s="531">
        <f t="shared" si="175"/>
        <v>26.872304</v>
      </c>
      <c r="T939" s="622"/>
      <c r="U939" s="531">
        <f t="shared" si="176"/>
        <v>5.4008230452674892</v>
      </c>
      <c r="V939" s="621"/>
      <c r="W939" s="532">
        <v>0.9480603915336272</v>
      </c>
      <c r="X939" s="61"/>
      <c r="Y939" s="61"/>
    </row>
    <row r="940" spans="1:25" s="12" customFormat="1" ht="14.25" customHeight="1">
      <c r="A940" s="60"/>
      <c r="B940" s="60"/>
      <c r="C940" s="511" t="s">
        <v>226</v>
      </c>
      <c r="D940" s="511"/>
      <c r="E940" s="511"/>
      <c r="F940" s="511"/>
      <c r="G940" s="63"/>
      <c r="H940" s="546">
        <v>3.9</v>
      </c>
      <c r="I940" s="547"/>
      <c r="J940" s="520"/>
      <c r="K940" s="547"/>
      <c r="L940" s="547"/>
      <c r="M940" s="545"/>
      <c r="N940" s="63"/>
      <c r="O940" s="559">
        <v>0.21180000000000002</v>
      </c>
      <c r="P940" s="621"/>
      <c r="Q940" s="531">
        <f t="shared" si="174"/>
        <v>3.4848719999999997</v>
      </c>
      <c r="R940" s="622"/>
      <c r="S940" s="531">
        <f t="shared" si="175"/>
        <v>4.3151279999999996</v>
      </c>
      <c r="T940" s="622"/>
      <c r="U940" s="531">
        <f t="shared" si="176"/>
        <v>5.430769230769231</v>
      </c>
      <c r="V940" s="621"/>
      <c r="W940" s="532">
        <v>1.0367107195301029</v>
      </c>
      <c r="X940" s="61"/>
      <c r="Y940" s="61"/>
    </row>
    <row r="941" spans="1:25" s="12" customFormat="1" ht="14.25" customHeight="1">
      <c r="A941" s="60"/>
      <c r="B941" s="60"/>
      <c r="C941" s="511" t="s">
        <v>227</v>
      </c>
      <c r="D941" s="511"/>
      <c r="E941" s="511"/>
      <c r="F941" s="511"/>
      <c r="G941" s="63"/>
      <c r="H941" s="546">
        <v>3</v>
      </c>
      <c r="I941" s="547"/>
      <c r="J941" s="520"/>
      <c r="K941" s="547"/>
      <c r="L941" s="547"/>
      <c r="M941" s="545"/>
      <c r="N941" s="63"/>
      <c r="O941" s="559">
        <v>0.26629999999999998</v>
      </c>
      <c r="P941" s="621"/>
      <c r="Q941" s="531">
        <f t="shared" si="174"/>
        <v>2.4780519999999999</v>
      </c>
      <c r="R941" s="622"/>
      <c r="S941" s="531">
        <f t="shared" si="175"/>
        <v>3.5219480000000001</v>
      </c>
      <c r="T941" s="622"/>
      <c r="U941" s="531">
        <f t="shared" si="176"/>
        <v>8.8766666666666652</v>
      </c>
      <c r="V941" s="621"/>
      <c r="W941" s="532">
        <v>1.1498272884283247</v>
      </c>
      <c r="X941" s="61"/>
      <c r="Y941" s="61"/>
    </row>
    <row r="942" spans="1:25" s="12" customFormat="1" ht="14.25" customHeight="1">
      <c r="A942" s="60"/>
      <c r="B942" s="60"/>
      <c r="C942" s="511" t="s">
        <v>228</v>
      </c>
      <c r="D942" s="511"/>
      <c r="E942" s="511"/>
      <c r="F942" s="511"/>
      <c r="G942" s="63"/>
      <c r="H942" s="520">
        <v>2.8</v>
      </c>
      <c r="I942" s="547"/>
      <c r="J942" s="520"/>
      <c r="K942" s="547"/>
      <c r="L942" s="547"/>
      <c r="M942" s="545"/>
      <c r="N942" s="63"/>
      <c r="O942" s="559">
        <v>0.48560000000000003</v>
      </c>
      <c r="P942" s="621"/>
      <c r="Q942" s="531">
        <f t="shared" si="174"/>
        <v>1.8482239999999996</v>
      </c>
      <c r="R942" s="622"/>
      <c r="S942" s="531">
        <f t="shared" si="175"/>
        <v>3.751776</v>
      </c>
      <c r="T942" s="622"/>
      <c r="U942" s="531">
        <f t="shared" si="176"/>
        <v>17.342857142857145</v>
      </c>
      <c r="V942" s="621"/>
      <c r="W942" s="532">
        <v>1.4002306805074971</v>
      </c>
      <c r="X942" s="61"/>
      <c r="Y942" s="61"/>
    </row>
    <row r="943" spans="1:25" s="12" customFormat="1" ht="14.25" customHeight="1">
      <c r="A943" s="60"/>
      <c r="B943" s="60"/>
      <c r="C943" s="511" t="s">
        <v>229</v>
      </c>
      <c r="D943" s="511"/>
      <c r="E943" s="511"/>
      <c r="F943" s="511"/>
      <c r="G943" s="63"/>
      <c r="H943" s="546">
        <v>4.4000000000000004</v>
      </c>
      <c r="I943" s="547"/>
      <c r="J943" s="520"/>
      <c r="K943" s="547"/>
      <c r="L943" s="547"/>
      <c r="M943" s="545"/>
      <c r="N943" s="63"/>
      <c r="O943" s="559">
        <v>0.28449999999999998</v>
      </c>
      <c r="P943" s="621"/>
      <c r="Q943" s="531">
        <f t="shared" si="174"/>
        <v>3.8423800000000004</v>
      </c>
      <c r="R943" s="622"/>
      <c r="S943" s="531">
        <f t="shared" si="175"/>
        <v>4.9576200000000004</v>
      </c>
      <c r="T943" s="622"/>
      <c r="U943" s="531">
        <f t="shared" si="176"/>
        <v>6.4659090909090899</v>
      </c>
      <c r="V943" s="621"/>
      <c r="W943" s="532">
        <v>1.1527552674230144</v>
      </c>
      <c r="X943" s="61"/>
      <c r="Y943" s="61"/>
    </row>
    <row r="944" spans="1:25" s="12" customFormat="1" ht="14.25" customHeight="1">
      <c r="A944" s="60"/>
      <c r="B944" s="60"/>
      <c r="C944" s="511" t="s">
        <v>230</v>
      </c>
      <c r="D944" s="511"/>
      <c r="E944" s="511"/>
      <c r="F944" s="511"/>
      <c r="G944" s="63"/>
      <c r="H944" s="546">
        <v>3.7</v>
      </c>
      <c r="I944" s="547"/>
      <c r="J944" s="520"/>
      <c r="K944" s="547"/>
      <c r="L944" s="547"/>
      <c r="M944" s="545"/>
      <c r="N944" s="63"/>
      <c r="O944" s="559">
        <v>0.34190000000000004</v>
      </c>
      <c r="P944" s="621"/>
      <c r="Q944" s="531">
        <f t="shared" si="174"/>
        <v>3.0298760000000002</v>
      </c>
      <c r="R944" s="622"/>
      <c r="S944" s="531">
        <f t="shared" si="175"/>
        <v>4.3701240000000006</v>
      </c>
      <c r="T944" s="622"/>
      <c r="U944" s="531">
        <f t="shared" si="176"/>
        <v>9.2405405405405414</v>
      </c>
      <c r="V944" s="621"/>
      <c r="W944" s="532">
        <v>0.82784503631961259</v>
      </c>
      <c r="X944" s="61"/>
      <c r="Y944" s="61"/>
    </row>
    <row r="945" spans="1:25" s="12" customFormat="1" ht="14.25" customHeight="1">
      <c r="A945" s="60"/>
      <c r="B945" s="60"/>
      <c r="C945" s="511"/>
      <c r="D945" s="511"/>
      <c r="E945" s="511"/>
      <c r="F945" s="511"/>
      <c r="G945" s="63"/>
      <c r="H945" s="546"/>
      <c r="I945" s="547"/>
      <c r="J945" s="520"/>
      <c r="K945" s="547"/>
      <c r="L945" s="547"/>
      <c r="M945" s="545"/>
      <c r="N945" s="63"/>
      <c r="O945" s="560"/>
      <c r="P945" s="621"/>
      <c r="Q945" s="553"/>
      <c r="R945" s="621"/>
      <c r="S945" s="561"/>
      <c r="T945" s="621"/>
      <c r="U945" s="555"/>
      <c r="V945" s="621"/>
      <c r="W945" s="556"/>
      <c r="X945" s="61"/>
      <c r="Y945" s="61"/>
    </row>
    <row r="946" spans="1:25" s="12" customFormat="1" ht="14.25" customHeight="1">
      <c r="A946" s="60"/>
      <c r="B946" s="60"/>
      <c r="C946" s="548" t="s">
        <v>256</v>
      </c>
      <c r="D946" s="518"/>
      <c r="E946" s="518"/>
      <c r="F946" s="518"/>
      <c r="G946" s="63"/>
      <c r="H946" s="520"/>
      <c r="I946" s="520"/>
      <c r="J946" s="520"/>
      <c r="K946" s="520"/>
      <c r="L946" s="520"/>
      <c r="M946" s="520"/>
      <c r="N946" s="63"/>
      <c r="O946" s="560"/>
      <c r="P946" s="63"/>
      <c r="Q946" s="553"/>
      <c r="R946" s="63"/>
      <c r="S946" s="562"/>
      <c r="T946" s="63"/>
      <c r="U946" s="555"/>
      <c r="V946" s="230"/>
      <c r="W946" s="556"/>
      <c r="X946" s="61"/>
      <c r="Y946" s="61"/>
    </row>
    <row r="947" spans="1:25" s="12" customFormat="1" ht="14.25" customHeight="1">
      <c r="A947" s="60"/>
      <c r="B947" s="60"/>
      <c r="C947" s="518" t="s">
        <v>232</v>
      </c>
      <c r="D947" s="518"/>
      <c r="E947" s="518"/>
      <c r="F947" s="518"/>
      <c r="G947" s="63"/>
      <c r="H947" s="520"/>
      <c r="I947" s="520"/>
      <c r="J947" s="520"/>
      <c r="K947" s="520"/>
      <c r="L947" s="520"/>
      <c r="M947" s="520"/>
      <c r="N947" s="63"/>
      <c r="O947" s="560"/>
      <c r="P947" s="63"/>
      <c r="Q947" s="553"/>
      <c r="R947" s="63"/>
      <c r="S947" s="562"/>
      <c r="T947" s="63"/>
      <c r="U947" s="555"/>
      <c r="V947" s="230"/>
      <c r="W947" s="556"/>
      <c r="X947" s="61"/>
      <c r="Y947" s="61"/>
    </row>
    <row r="948" spans="1:25" s="12" customFormat="1" ht="14.25" customHeight="1">
      <c r="A948" s="60"/>
      <c r="B948" s="60"/>
      <c r="C948" s="511" t="s">
        <v>218</v>
      </c>
      <c r="D948" s="549"/>
      <c r="E948" s="549"/>
      <c r="F948" s="549"/>
      <c r="G948" s="63"/>
      <c r="H948" s="520">
        <v>100</v>
      </c>
      <c r="I948" s="547"/>
      <c r="J948" s="520"/>
      <c r="K948" s="547"/>
      <c r="L948" s="547"/>
      <c r="M948" s="550"/>
      <c r="N948" s="63"/>
      <c r="O948" s="560"/>
      <c r="P948" s="63"/>
      <c r="Q948" s="553"/>
      <c r="R948" s="63"/>
      <c r="S948" s="562"/>
      <c r="T948" s="63"/>
      <c r="U948" s="555"/>
      <c r="V948" s="63"/>
      <c r="W948" s="556"/>
      <c r="X948" s="61"/>
      <c r="Y948" s="61"/>
    </row>
    <row r="949" spans="1:25" s="12" customFormat="1" ht="14.25" customHeight="1">
      <c r="A949" s="60"/>
      <c r="B949" s="60"/>
      <c r="C949" s="511" t="s">
        <v>219</v>
      </c>
      <c r="D949" s="511"/>
      <c r="E949" s="511"/>
      <c r="F949" s="511"/>
      <c r="G949" s="63"/>
      <c r="H949" s="546">
        <v>33.200000000000003</v>
      </c>
      <c r="I949" s="547"/>
      <c r="J949" s="520"/>
      <c r="K949" s="547"/>
      <c r="L949" s="547"/>
      <c r="M949" s="545"/>
      <c r="N949" s="63"/>
      <c r="O949" s="551">
        <v>1.1785000000000001</v>
      </c>
      <c r="P949" s="621"/>
      <c r="Q949" s="531">
        <f t="shared" ref="Q949:Q960" si="177">H949-1.96*O949</f>
        <v>30.890140000000002</v>
      </c>
      <c r="R949" s="622"/>
      <c r="S949" s="531">
        <f t="shared" ref="S949:S960" si="178">H949+1.96*O949</f>
        <v>35.509860000000003</v>
      </c>
      <c r="T949" s="622"/>
      <c r="U949" s="531">
        <f t="shared" ref="U949:U960" si="179">O949/H949*100</f>
        <v>3.5496987951807233</v>
      </c>
      <c r="V949" s="621"/>
      <c r="W949" s="532">
        <v>1.0688372936695085</v>
      </c>
      <c r="X949" s="61"/>
      <c r="Y949" s="61"/>
    </row>
    <row r="950" spans="1:25" s="12" customFormat="1" ht="14.25" customHeight="1">
      <c r="A950" s="60"/>
      <c r="B950" s="60"/>
      <c r="C950" s="511" t="s">
        <v>220</v>
      </c>
      <c r="D950" s="511"/>
      <c r="E950" s="511"/>
      <c r="F950" s="511"/>
      <c r="G950" s="63"/>
      <c r="H950" s="546">
        <v>4.3</v>
      </c>
      <c r="I950" s="547"/>
      <c r="J950" s="520"/>
      <c r="K950" s="547"/>
      <c r="L950" s="547"/>
      <c r="M950" s="545"/>
      <c r="N950" s="63"/>
      <c r="O950" s="551">
        <v>0.42129999999999995</v>
      </c>
      <c r="P950" s="621"/>
      <c r="Q950" s="531">
        <f t="shared" si="177"/>
        <v>3.4742519999999999</v>
      </c>
      <c r="R950" s="622"/>
      <c r="S950" s="531">
        <f t="shared" si="178"/>
        <v>5.1257479999999997</v>
      </c>
      <c r="T950" s="622"/>
      <c r="U950" s="531">
        <f t="shared" si="179"/>
        <v>9.7976744186046503</v>
      </c>
      <c r="V950" s="621"/>
      <c r="W950" s="532">
        <v>1.061743951612903</v>
      </c>
      <c r="X950" s="61"/>
      <c r="Y950" s="61"/>
    </row>
    <row r="951" spans="1:25" s="12" customFormat="1" ht="14.25" customHeight="1">
      <c r="A951" s="60"/>
      <c r="B951" s="60"/>
      <c r="C951" s="511" t="s">
        <v>221</v>
      </c>
      <c r="D951" s="511"/>
      <c r="E951" s="511"/>
      <c r="F951" s="511"/>
      <c r="G951" s="63"/>
      <c r="H951" s="546">
        <v>2.2999999999999998</v>
      </c>
      <c r="I951" s="547"/>
      <c r="J951" s="520"/>
      <c r="K951" s="547"/>
      <c r="L951" s="547"/>
      <c r="M951" s="545"/>
      <c r="N951" s="63"/>
      <c r="O951" s="551">
        <v>0.2878</v>
      </c>
      <c r="P951" s="621"/>
      <c r="Q951" s="531">
        <f t="shared" si="177"/>
        <v>1.7359119999999999</v>
      </c>
      <c r="R951" s="622"/>
      <c r="S951" s="531">
        <f t="shared" si="178"/>
        <v>2.8640879999999997</v>
      </c>
      <c r="T951" s="622"/>
      <c r="U951" s="531">
        <f t="shared" si="179"/>
        <v>12.513043478260871</v>
      </c>
      <c r="V951" s="621"/>
      <c r="W951" s="532">
        <v>1.185337726523888</v>
      </c>
      <c r="X951" s="61"/>
      <c r="Y951" s="61"/>
    </row>
    <row r="952" spans="1:25" s="12" customFormat="1" ht="14.25" customHeight="1">
      <c r="A952" s="60"/>
      <c r="B952" s="60"/>
      <c r="C952" s="511" t="s">
        <v>222</v>
      </c>
      <c r="D952" s="511"/>
      <c r="E952" s="511"/>
      <c r="F952" s="511"/>
      <c r="G952" s="63"/>
      <c r="H952" s="546">
        <v>33.1</v>
      </c>
      <c r="I952" s="547"/>
      <c r="J952" s="520"/>
      <c r="K952" s="547"/>
      <c r="L952" s="547"/>
      <c r="M952" s="545"/>
      <c r="N952" s="63"/>
      <c r="O952" s="551">
        <v>1.1472</v>
      </c>
      <c r="P952" s="621"/>
      <c r="Q952" s="531">
        <f t="shared" si="177"/>
        <v>30.851488000000003</v>
      </c>
      <c r="R952" s="622"/>
      <c r="S952" s="531">
        <f t="shared" si="178"/>
        <v>35.348511999999999</v>
      </c>
      <c r="T952" s="622"/>
      <c r="U952" s="531">
        <f t="shared" si="179"/>
        <v>3.4658610271903321</v>
      </c>
      <c r="V952" s="621"/>
      <c r="W952" s="532">
        <v>1.3458470201783199</v>
      </c>
      <c r="X952" s="61"/>
      <c r="Y952" s="61"/>
    </row>
    <row r="953" spans="1:25" s="12" customFormat="1" ht="14.25" customHeight="1">
      <c r="A953" s="60"/>
      <c r="B953" s="60"/>
      <c r="C953" s="511" t="s">
        <v>223</v>
      </c>
      <c r="D953" s="511"/>
      <c r="E953" s="511"/>
      <c r="F953" s="511"/>
      <c r="G953" s="63"/>
      <c r="H953" s="546">
        <v>6.1</v>
      </c>
      <c r="I953" s="547"/>
      <c r="J953" s="520"/>
      <c r="K953" s="547"/>
      <c r="L953" s="547"/>
      <c r="M953" s="545"/>
      <c r="N953" s="63"/>
      <c r="O953" s="551">
        <v>0.65789999999999993</v>
      </c>
      <c r="P953" s="621"/>
      <c r="Q953" s="531">
        <f t="shared" si="177"/>
        <v>4.8105159999999998</v>
      </c>
      <c r="R953" s="622"/>
      <c r="S953" s="531">
        <f t="shared" si="178"/>
        <v>7.3894839999999995</v>
      </c>
      <c r="T953" s="622"/>
      <c r="U953" s="531">
        <f t="shared" si="179"/>
        <v>10.785245901639344</v>
      </c>
      <c r="V953" s="621"/>
      <c r="W953" s="532">
        <v>1.0497845859262804</v>
      </c>
      <c r="X953" s="61"/>
      <c r="Y953" s="61"/>
    </row>
    <row r="954" spans="1:25" s="12" customFormat="1" ht="14.25" customHeight="1">
      <c r="A954" s="60"/>
      <c r="B954" s="60"/>
      <c r="C954" s="511" t="s">
        <v>224</v>
      </c>
      <c r="D954" s="511"/>
      <c r="E954" s="511"/>
      <c r="F954" s="511"/>
      <c r="G954" s="63"/>
      <c r="H954" s="546">
        <v>2</v>
      </c>
      <c r="I954" s="547"/>
      <c r="J954" s="520"/>
      <c r="K954" s="547"/>
      <c r="L954" s="547"/>
      <c r="M954" s="545"/>
      <c r="N954" s="63"/>
      <c r="O954" s="551">
        <v>0.27539999999999998</v>
      </c>
      <c r="P954" s="621"/>
      <c r="Q954" s="531">
        <f t="shared" si="177"/>
        <v>1.460216</v>
      </c>
      <c r="R954" s="622"/>
      <c r="S954" s="531">
        <f t="shared" si="178"/>
        <v>2.539784</v>
      </c>
      <c r="T954" s="622"/>
      <c r="U954" s="531">
        <f t="shared" si="179"/>
        <v>13.77</v>
      </c>
      <c r="V954" s="621"/>
      <c r="W954" s="532">
        <v>1.1427385892116184</v>
      </c>
      <c r="X954" s="61"/>
      <c r="Y954" s="61"/>
    </row>
    <row r="955" spans="1:25" s="12" customFormat="1" ht="14.25" customHeight="1">
      <c r="A955" s="60"/>
      <c r="B955" s="60"/>
      <c r="C955" s="511" t="s">
        <v>225</v>
      </c>
      <c r="D955" s="511"/>
      <c r="E955" s="511"/>
      <c r="F955" s="511"/>
      <c r="G955" s="63"/>
      <c r="H955" s="546">
        <v>8.9</v>
      </c>
      <c r="I955" s="547"/>
      <c r="J955" s="520"/>
      <c r="K955" s="547"/>
      <c r="L955" s="547"/>
      <c r="M955" s="545"/>
      <c r="N955" s="63"/>
      <c r="O955" s="551">
        <v>1.1751</v>
      </c>
      <c r="P955" s="621"/>
      <c r="Q955" s="531">
        <f t="shared" si="177"/>
        <v>6.5968040000000006</v>
      </c>
      <c r="R955" s="622"/>
      <c r="S955" s="531">
        <f t="shared" si="178"/>
        <v>11.203196</v>
      </c>
      <c r="T955" s="622"/>
      <c r="U955" s="531">
        <f t="shared" si="179"/>
        <v>13.203370786516855</v>
      </c>
      <c r="V955" s="621"/>
      <c r="W955" s="532">
        <v>1.3777699613084768</v>
      </c>
      <c r="X955" s="61"/>
      <c r="Y955" s="61"/>
    </row>
    <row r="956" spans="1:25" s="12" customFormat="1" ht="14.25" customHeight="1">
      <c r="A956" s="60"/>
      <c r="B956" s="60"/>
      <c r="C956" s="511" t="s">
        <v>226</v>
      </c>
      <c r="D956" s="511"/>
      <c r="E956" s="511"/>
      <c r="F956" s="511"/>
      <c r="G956" s="63"/>
      <c r="H956" s="546">
        <v>2.9</v>
      </c>
      <c r="I956" s="547"/>
      <c r="J956" s="520"/>
      <c r="K956" s="547"/>
      <c r="L956" s="547"/>
      <c r="M956" s="545"/>
      <c r="N956" s="63"/>
      <c r="O956" s="551">
        <v>0.20349999999999999</v>
      </c>
      <c r="P956" s="621"/>
      <c r="Q956" s="531">
        <f t="shared" si="177"/>
        <v>2.5011399999999999</v>
      </c>
      <c r="R956" s="622"/>
      <c r="S956" s="531">
        <f t="shared" si="178"/>
        <v>3.2988599999999999</v>
      </c>
      <c r="T956" s="622"/>
      <c r="U956" s="531">
        <f t="shared" si="179"/>
        <v>7.0172413793103443</v>
      </c>
      <c r="V956" s="621"/>
      <c r="W956" s="532">
        <v>1.1471251409244645</v>
      </c>
      <c r="X956" s="61"/>
      <c r="Y956" s="61"/>
    </row>
    <row r="957" spans="1:25" s="12" customFormat="1" ht="14.25" customHeight="1">
      <c r="A957" s="60"/>
      <c r="B957" s="60"/>
      <c r="C957" s="511" t="s">
        <v>227</v>
      </c>
      <c r="D957" s="511"/>
      <c r="E957" s="511"/>
      <c r="F957" s="511"/>
      <c r="G957" s="63"/>
      <c r="H957" s="546">
        <v>1.4</v>
      </c>
      <c r="I957" s="547"/>
      <c r="J957" s="520"/>
      <c r="K957" s="547"/>
      <c r="L957" s="547"/>
      <c r="M957" s="545"/>
      <c r="N957" s="63"/>
      <c r="O957" s="551">
        <v>0.25259999999999999</v>
      </c>
      <c r="P957" s="621"/>
      <c r="Q957" s="531">
        <f t="shared" si="177"/>
        <v>0.90490399999999993</v>
      </c>
      <c r="R957" s="622"/>
      <c r="S957" s="531">
        <f t="shared" si="178"/>
        <v>1.8950959999999999</v>
      </c>
      <c r="T957" s="622"/>
      <c r="U957" s="531">
        <f t="shared" si="179"/>
        <v>18.042857142857144</v>
      </c>
      <c r="V957" s="621"/>
      <c r="W957" s="532">
        <v>1.0878552971576227</v>
      </c>
      <c r="X957" s="61"/>
      <c r="Y957" s="61"/>
    </row>
    <row r="958" spans="1:25" s="12" customFormat="1" ht="14.25" customHeight="1">
      <c r="A958" s="60"/>
      <c r="B958" s="60"/>
      <c r="C958" s="511" t="s">
        <v>228</v>
      </c>
      <c r="D958" s="511"/>
      <c r="E958" s="511"/>
      <c r="F958" s="511"/>
      <c r="G958" s="63"/>
      <c r="H958" s="546">
        <v>0.7</v>
      </c>
      <c r="I958" s="547"/>
      <c r="J958" s="520"/>
      <c r="K958" s="547"/>
      <c r="L958" s="547"/>
      <c r="M958" s="545"/>
      <c r="N958" s="63"/>
      <c r="O958" s="551">
        <v>0.16670000000000001</v>
      </c>
      <c r="P958" s="621"/>
      <c r="Q958" s="531">
        <f t="shared" si="177"/>
        <v>0.37326799999999993</v>
      </c>
      <c r="R958" s="622"/>
      <c r="S958" s="531">
        <f t="shared" si="178"/>
        <v>1.026732</v>
      </c>
      <c r="T958" s="622"/>
      <c r="U958" s="531">
        <f t="shared" si="179"/>
        <v>23.814285714285717</v>
      </c>
      <c r="V958" s="621"/>
      <c r="W958" s="532">
        <v>1.1017845340383345</v>
      </c>
      <c r="X958" s="61"/>
      <c r="Y958" s="61"/>
    </row>
    <row r="959" spans="1:25" s="12" customFormat="1" ht="14.25" customHeight="1">
      <c r="A959" s="60"/>
      <c r="B959" s="60"/>
      <c r="C959" s="511" t="s">
        <v>229</v>
      </c>
      <c r="D959" s="511"/>
      <c r="E959" s="511"/>
      <c r="F959" s="511"/>
      <c r="G959" s="63"/>
      <c r="H959" s="546">
        <v>3</v>
      </c>
      <c r="I959" s="547"/>
      <c r="J959" s="520"/>
      <c r="K959" s="547"/>
      <c r="L959" s="547"/>
      <c r="M959" s="545"/>
      <c r="N959" s="63"/>
      <c r="O959" s="551">
        <v>0.52769999999999995</v>
      </c>
      <c r="P959" s="621"/>
      <c r="Q959" s="531">
        <f t="shared" si="177"/>
        <v>1.9657080000000002</v>
      </c>
      <c r="R959" s="622"/>
      <c r="S959" s="531">
        <f t="shared" si="178"/>
        <v>4.0342919999999998</v>
      </c>
      <c r="T959" s="622"/>
      <c r="U959" s="531">
        <f t="shared" si="179"/>
        <v>17.589999999999996</v>
      </c>
      <c r="V959" s="621"/>
      <c r="W959" s="532">
        <v>1.0177434908389584</v>
      </c>
      <c r="X959" s="61"/>
      <c r="Y959" s="61"/>
    </row>
    <row r="960" spans="1:25" s="12" customFormat="1" ht="14.25" customHeight="1">
      <c r="A960" s="60"/>
      <c r="B960" s="60"/>
      <c r="C960" s="511" t="s">
        <v>230</v>
      </c>
      <c r="D960" s="511"/>
      <c r="E960" s="511"/>
      <c r="F960" s="511"/>
      <c r="G960" s="63"/>
      <c r="H960" s="546">
        <v>2.2999999999999998</v>
      </c>
      <c r="I960" s="547"/>
      <c r="J960" s="520"/>
      <c r="K960" s="547"/>
      <c r="L960" s="547"/>
      <c r="M960" s="545"/>
      <c r="N960" s="63"/>
      <c r="O960" s="551">
        <v>0.52929999999999999</v>
      </c>
      <c r="P960" s="621"/>
      <c r="Q960" s="531">
        <f t="shared" si="177"/>
        <v>1.2625719999999998</v>
      </c>
      <c r="R960" s="622"/>
      <c r="S960" s="531">
        <f t="shared" si="178"/>
        <v>3.3374280000000001</v>
      </c>
      <c r="T960" s="622"/>
      <c r="U960" s="531">
        <f t="shared" si="179"/>
        <v>23.013043478260872</v>
      </c>
      <c r="V960" s="621"/>
      <c r="W960" s="532">
        <v>0.99138415433601801</v>
      </c>
      <c r="X960" s="61"/>
      <c r="Y960" s="61"/>
    </row>
    <row r="961" spans="1:25" s="12" customFormat="1" ht="14.25" customHeight="1">
      <c r="A961" s="60"/>
      <c r="B961" s="60"/>
      <c r="C961" s="518" t="s">
        <v>233</v>
      </c>
      <c r="D961" s="518"/>
      <c r="E961" s="518"/>
      <c r="F961" s="518"/>
      <c r="G961" s="63"/>
      <c r="H961" s="550"/>
      <c r="I961" s="550"/>
      <c r="J961" s="550"/>
      <c r="K961" s="550"/>
      <c r="L961" s="550"/>
      <c r="M961" s="545"/>
      <c r="N961" s="63"/>
      <c r="O961" s="560"/>
      <c r="P961" s="621"/>
      <c r="Q961" s="553"/>
      <c r="R961" s="621"/>
      <c r="S961" s="554"/>
      <c r="T961" s="621"/>
      <c r="U961" s="555"/>
      <c r="V961" s="621"/>
      <c r="W961" s="556"/>
      <c r="X961" s="61"/>
      <c r="Y961" s="61"/>
    </row>
    <row r="962" spans="1:25" s="12" customFormat="1" ht="14.25" customHeight="1">
      <c r="A962" s="60"/>
      <c r="B962" s="60"/>
      <c r="C962" s="511" t="s">
        <v>218</v>
      </c>
      <c r="D962" s="511"/>
      <c r="E962" s="511"/>
      <c r="F962" s="511"/>
      <c r="G962" s="63"/>
      <c r="H962" s="520">
        <v>100</v>
      </c>
      <c r="I962" s="547"/>
      <c r="J962" s="520"/>
      <c r="K962" s="547"/>
      <c r="L962" s="547"/>
      <c r="M962" s="550"/>
      <c r="N962" s="63"/>
      <c r="O962" s="560"/>
      <c r="P962" s="621"/>
      <c r="Q962" s="553"/>
      <c r="R962" s="621"/>
      <c r="S962" s="554"/>
      <c r="T962" s="621"/>
      <c r="U962" s="555"/>
      <c r="V962" s="621"/>
      <c r="W962" s="556"/>
      <c r="X962" s="61"/>
      <c r="Y962" s="61"/>
    </row>
    <row r="963" spans="1:25" s="12" customFormat="1" ht="14.25" customHeight="1">
      <c r="A963" s="60"/>
      <c r="B963" s="60"/>
      <c r="C963" s="511" t="s">
        <v>219</v>
      </c>
      <c r="D963" s="511"/>
      <c r="E963" s="511"/>
      <c r="F963" s="511"/>
      <c r="G963" s="63"/>
      <c r="H963" s="546">
        <v>28.8</v>
      </c>
      <c r="I963" s="547"/>
      <c r="J963" s="520"/>
      <c r="K963" s="547"/>
      <c r="L963" s="547"/>
      <c r="M963" s="545"/>
      <c r="N963" s="63"/>
      <c r="O963" s="551">
        <v>0.88</v>
      </c>
      <c r="P963" s="621"/>
      <c r="Q963" s="531">
        <f t="shared" ref="Q963:Q974" si="180">H963-1.96*O963</f>
        <v>27.075200000000002</v>
      </c>
      <c r="R963" s="622"/>
      <c r="S963" s="531">
        <f t="shared" ref="S963:S974" si="181">H963+1.96*O963</f>
        <v>30.524799999999999</v>
      </c>
      <c r="T963" s="622"/>
      <c r="U963" s="531">
        <f t="shared" ref="U963:U974" si="182">O963/H963*100</f>
        <v>3.0555555555555554</v>
      </c>
      <c r="V963" s="621"/>
      <c r="W963" s="532">
        <v>1.206636500754148</v>
      </c>
      <c r="X963" s="61"/>
      <c r="Y963" s="61"/>
    </row>
    <row r="964" spans="1:25" s="12" customFormat="1" ht="14.25" customHeight="1">
      <c r="A964" s="60"/>
      <c r="B964" s="60"/>
      <c r="C964" s="511" t="s">
        <v>220</v>
      </c>
      <c r="D964" s="511"/>
      <c r="E964" s="511"/>
      <c r="F964" s="511"/>
      <c r="G964" s="63"/>
      <c r="H964" s="546">
        <v>4.5999999999999996</v>
      </c>
      <c r="I964" s="547"/>
      <c r="J964" s="520"/>
      <c r="K964" s="547"/>
      <c r="L964" s="547"/>
      <c r="M964" s="545"/>
      <c r="N964" s="63"/>
      <c r="O964" s="551">
        <v>0.35949999999999999</v>
      </c>
      <c r="P964" s="621"/>
      <c r="Q964" s="531">
        <f t="shared" si="180"/>
        <v>3.8953799999999998</v>
      </c>
      <c r="R964" s="622"/>
      <c r="S964" s="531">
        <f t="shared" si="181"/>
        <v>5.3046199999999999</v>
      </c>
      <c r="T964" s="622"/>
      <c r="U964" s="531">
        <f t="shared" si="182"/>
        <v>7.8152173913043477</v>
      </c>
      <c r="V964" s="621"/>
      <c r="W964" s="532">
        <v>0.90759909113860138</v>
      </c>
      <c r="X964" s="61"/>
      <c r="Y964" s="61"/>
    </row>
    <row r="965" spans="1:25" s="12" customFormat="1" ht="14.25" customHeight="1">
      <c r="A965" s="60"/>
      <c r="B965" s="60"/>
      <c r="C965" s="511" t="s">
        <v>221</v>
      </c>
      <c r="D965" s="511"/>
      <c r="E965" s="511"/>
      <c r="F965" s="511"/>
      <c r="G965" s="63"/>
      <c r="H965" s="546">
        <v>3.7</v>
      </c>
      <c r="I965" s="547"/>
      <c r="J965" s="520"/>
      <c r="K965" s="547"/>
      <c r="L965" s="547"/>
      <c r="M965" s="545"/>
      <c r="N965" s="63"/>
      <c r="O965" s="551">
        <v>0.27729999999999999</v>
      </c>
      <c r="P965" s="621"/>
      <c r="Q965" s="531">
        <f t="shared" si="180"/>
        <v>3.1564920000000001</v>
      </c>
      <c r="R965" s="622"/>
      <c r="S965" s="531">
        <f t="shared" si="181"/>
        <v>4.2435080000000003</v>
      </c>
      <c r="T965" s="622"/>
      <c r="U965" s="531">
        <f t="shared" si="182"/>
        <v>7.4945945945945951</v>
      </c>
      <c r="V965" s="621"/>
      <c r="W965" s="532">
        <v>1.0202354672553349</v>
      </c>
      <c r="X965" s="61"/>
      <c r="Y965" s="61"/>
    </row>
    <row r="966" spans="1:25" s="12" customFormat="1" ht="14.25" customHeight="1">
      <c r="A966" s="60"/>
      <c r="B966" s="60"/>
      <c r="C966" s="511" t="s">
        <v>222</v>
      </c>
      <c r="D966" s="511"/>
      <c r="E966" s="511"/>
      <c r="F966" s="511"/>
      <c r="G966" s="63"/>
      <c r="H966" s="546">
        <v>29.8</v>
      </c>
      <c r="I966" s="547"/>
      <c r="J966" s="520"/>
      <c r="K966" s="547"/>
      <c r="L966" s="547"/>
      <c r="M966" s="545"/>
      <c r="N966" s="63"/>
      <c r="O966" s="551">
        <v>0.85850000000000004</v>
      </c>
      <c r="P966" s="621"/>
      <c r="Q966" s="531">
        <f t="shared" si="180"/>
        <v>28.117340000000002</v>
      </c>
      <c r="R966" s="622"/>
      <c r="S966" s="531">
        <f t="shared" si="181"/>
        <v>31.482659999999999</v>
      </c>
      <c r="T966" s="622"/>
      <c r="U966" s="531">
        <f t="shared" si="182"/>
        <v>2.8808724832214767</v>
      </c>
      <c r="V966" s="621"/>
      <c r="W966" s="532">
        <v>1.1333333333333333</v>
      </c>
      <c r="X966" s="61"/>
      <c r="Y966" s="61"/>
    </row>
    <row r="967" spans="1:25" s="12" customFormat="1" ht="14.25" customHeight="1">
      <c r="A967" s="60"/>
      <c r="B967" s="60"/>
      <c r="C967" s="511" t="s">
        <v>223</v>
      </c>
      <c r="D967" s="511"/>
      <c r="E967" s="511"/>
      <c r="F967" s="511"/>
      <c r="G967" s="63"/>
      <c r="H967" s="546">
        <v>7.5</v>
      </c>
      <c r="I967" s="547"/>
      <c r="J967" s="520"/>
      <c r="K967" s="547"/>
      <c r="L967" s="547"/>
      <c r="M967" s="545"/>
      <c r="N967" s="63"/>
      <c r="O967" s="551">
        <v>0.51100000000000001</v>
      </c>
      <c r="P967" s="621"/>
      <c r="Q967" s="531">
        <f t="shared" si="180"/>
        <v>6.4984400000000004</v>
      </c>
      <c r="R967" s="622"/>
      <c r="S967" s="531">
        <f t="shared" si="181"/>
        <v>8.5015599999999996</v>
      </c>
      <c r="T967" s="622"/>
      <c r="U967" s="531">
        <f t="shared" si="182"/>
        <v>6.8133333333333335</v>
      </c>
      <c r="V967" s="621"/>
      <c r="W967" s="532">
        <v>1.0846953937592867</v>
      </c>
      <c r="X967" s="61"/>
      <c r="Y967" s="61"/>
    </row>
    <row r="968" spans="1:25" s="12" customFormat="1" ht="14.25" customHeight="1">
      <c r="A968" s="60"/>
      <c r="B968" s="60"/>
      <c r="C968" s="511" t="s">
        <v>224</v>
      </c>
      <c r="D968" s="511"/>
      <c r="E968" s="511"/>
      <c r="F968" s="511"/>
      <c r="G968" s="63"/>
      <c r="H968" s="546">
        <v>1.7</v>
      </c>
      <c r="I968" s="547"/>
      <c r="J968" s="520"/>
      <c r="K968" s="547"/>
      <c r="L968" s="547"/>
      <c r="M968" s="545"/>
      <c r="N968" s="63"/>
      <c r="O968" s="551">
        <v>0.2402</v>
      </c>
      <c r="P968" s="621"/>
      <c r="Q968" s="531">
        <f t="shared" si="180"/>
        <v>1.2292079999999999</v>
      </c>
      <c r="R968" s="622"/>
      <c r="S968" s="531">
        <f t="shared" si="181"/>
        <v>2.1707920000000001</v>
      </c>
      <c r="T968" s="622"/>
      <c r="U968" s="531">
        <f t="shared" si="182"/>
        <v>14.129411764705882</v>
      </c>
      <c r="V968" s="621"/>
      <c r="W968" s="532">
        <v>1.0317869415807559</v>
      </c>
      <c r="X968" s="61"/>
      <c r="Y968" s="61"/>
    </row>
    <row r="969" spans="1:25" s="12" customFormat="1" ht="14.25" customHeight="1">
      <c r="A969" s="60"/>
      <c r="B969" s="60"/>
      <c r="C969" s="511" t="s">
        <v>225</v>
      </c>
      <c r="D969" s="511"/>
      <c r="E969" s="511"/>
      <c r="F969" s="511"/>
      <c r="G969" s="63"/>
      <c r="H969" s="546">
        <v>10.4</v>
      </c>
      <c r="I969" s="547"/>
      <c r="J969" s="520"/>
      <c r="K969" s="547"/>
      <c r="L969" s="547"/>
      <c r="M969" s="545"/>
      <c r="N969" s="63"/>
      <c r="O969" s="551">
        <v>0.87039999999999995</v>
      </c>
      <c r="P969" s="621"/>
      <c r="Q969" s="531">
        <f t="shared" si="180"/>
        <v>8.6940160000000013</v>
      </c>
      <c r="R969" s="622"/>
      <c r="S969" s="531">
        <f t="shared" si="181"/>
        <v>12.105983999999999</v>
      </c>
      <c r="T969" s="622"/>
      <c r="U969" s="531">
        <f t="shared" si="182"/>
        <v>8.3692307692307697</v>
      </c>
      <c r="V969" s="621"/>
      <c r="W969" s="532">
        <v>0.90196891191709838</v>
      </c>
      <c r="X969" s="61"/>
      <c r="Y969" s="61"/>
    </row>
    <row r="970" spans="1:25" s="12" customFormat="1" ht="14.25" customHeight="1">
      <c r="A970" s="60"/>
      <c r="B970" s="60"/>
      <c r="C970" s="511" t="s">
        <v>226</v>
      </c>
      <c r="D970" s="511"/>
      <c r="E970" s="511"/>
      <c r="F970" s="511"/>
      <c r="G970" s="63"/>
      <c r="H970" s="546">
        <v>3.7</v>
      </c>
      <c r="I970" s="547"/>
      <c r="J970" s="520"/>
      <c r="K970" s="547"/>
      <c r="L970" s="547"/>
      <c r="M970" s="545"/>
      <c r="N970" s="63"/>
      <c r="O970" s="551">
        <v>0.23909999999999998</v>
      </c>
      <c r="P970" s="621"/>
      <c r="Q970" s="531">
        <f t="shared" si="180"/>
        <v>3.2313640000000001</v>
      </c>
      <c r="R970" s="622"/>
      <c r="S970" s="531">
        <f t="shared" si="181"/>
        <v>4.1686360000000002</v>
      </c>
      <c r="T970" s="622"/>
      <c r="U970" s="531">
        <f t="shared" si="182"/>
        <v>6.4621621621621621</v>
      </c>
      <c r="V970" s="621"/>
      <c r="W970" s="532">
        <v>1.1451149425287355</v>
      </c>
      <c r="X970" s="61"/>
      <c r="Y970" s="61"/>
    </row>
    <row r="971" spans="1:25" s="12" customFormat="1" ht="14.25" customHeight="1">
      <c r="A971" s="60"/>
      <c r="B971" s="60"/>
      <c r="C971" s="511" t="s">
        <v>227</v>
      </c>
      <c r="D971" s="511"/>
      <c r="E971" s="511"/>
      <c r="F971" s="511"/>
      <c r="G971" s="63"/>
      <c r="H971" s="546">
        <v>1.5</v>
      </c>
      <c r="I971" s="547"/>
      <c r="J971" s="520"/>
      <c r="K971" s="547"/>
      <c r="L971" s="547"/>
      <c r="M971" s="545"/>
      <c r="N971" s="63"/>
      <c r="O971" s="551">
        <v>0.2281</v>
      </c>
      <c r="P971" s="621"/>
      <c r="Q971" s="531">
        <f t="shared" si="180"/>
        <v>1.052924</v>
      </c>
      <c r="R971" s="622"/>
      <c r="S971" s="531">
        <f t="shared" si="181"/>
        <v>1.947076</v>
      </c>
      <c r="T971" s="622"/>
      <c r="U971" s="531">
        <f t="shared" si="182"/>
        <v>15.206666666666665</v>
      </c>
      <c r="V971" s="621"/>
      <c r="W971" s="532">
        <v>1.2263440860215054</v>
      </c>
      <c r="X971" s="61"/>
      <c r="Y971" s="61"/>
    </row>
    <row r="972" spans="1:25" s="12" customFormat="1" ht="14.25" customHeight="1">
      <c r="A972" s="60"/>
      <c r="B972" s="60"/>
      <c r="C972" s="511" t="s">
        <v>228</v>
      </c>
      <c r="D972" s="511"/>
      <c r="E972" s="511"/>
      <c r="F972" s="511"/>
      <c r="G972" s="63"/>
      <c r="H972" s="546">
        <v>1.2</v>
      </c>
      <c r="I972" s="547"/>
      <c r="J972" s="520"/>
      <c r="K972" s="547"/>
      <c r="L972" s="547"/>
      <c r="M972" s="545"/>
      <c r="N972" s="63"/>
      <c r="O972" s="551">
        <v>0.39389999999999997</v>
      </c>
      <c r="P972" s="621"/>
      <c r="Q972" s="531">
        <f t="shared" si="180"/>
        <v>0.427956</v>
      </c>
      <c r="R972" s="622"/>
      <c r="S972" s="531">
        <f t="shared" si="181"/>
        <v>1.9720439999999999</v>
      </c>
      <c r="T972" s="622"/>
      <c r="U972" s="531">
        <f t="shared" si="182"/>
        <v>32.824999999999996</v>
      </c>
      <c r="V972" s="621"/>
      <c r="W972" s="532">
        <v>1.0063873275421564</v>
      </c>
      <c r="X972" s="61"/>
      <c r="Y972" s="61"/>
    </row>
    <row r="973" spans="1:25" s="12" customFormat="1" ht="14.25" customHeight="1">
      <c r="A973" s="60"/>
      <c r="B973" s="60"/>
      <c r="C973" s="511" t="s">
        <v>229</v>
      </c>
      <c r="D973" s="511"/>
      <c r="E973" s="511"/>
      <c r="F973" s="511"/>
      <c r="G973" s="63"/>
      <c r="H973" s="546">
        <v>3.8</v>
      </c>
      <c r="I973" s="547"/>
      <c r="J973" s="520"/>
      <c r="K973" s="547"/>
      <c r="L973" s="547"/>
      <c r="M973" s="545"/>
      <c r="N973" s="63"/>
      <c r="O973" s="551">
        <v>0.3886</v>
      </c>
      <c r="P973" s="621"/>
      <c r="Q973" s="531">
        <f t="shared" si="180"/>
        <v>3.0383439999999999</v>
      </c>
      <c r="R973" s="622"/>
      <c r="S973" s="531">
        <f t="shared" si="181"/>
        <v>4.5616560000000002</v>
      </c>
      <c r="T973" s="622"/>
      <c r="U973" s="531">
        <f t="shared" si="182"/>
        <v>10.226315789473684</v>
      </c>
      <c r="V973" s="621"/>
      <c r="W973" s="532">
        <v>1.2128589263420726</v>
      </c>
      <c r="X973" s="61"/>
      <c r="Y973" s="61"/>
    </row>
    <row r="974" spans="1:25" s="12" customFormat="1" ht="14.25" customHeight="1">
      <c r="A974" s="60"/>
      <c r="B974" s="60"/>
      <c r="C974" s="511" t="s">
        <v>230</v>
      </c>
      <c r="D974" s="511"/>
      <c r="E974" s="511"/>
      <c r="F974" s="511"/>
      <c r="G974" s="63"/>
      <c r="H974" s="546">
        <v>3.1</v>
      </c>
      <c r="I974" s="547"/>
      <c r="J974" s="520"/>
      <c r="K974" s="547"/>
      <c r="L974" s="547"/>
      <c r="M974" s="545"/>
      <c r="N974" s="63"/>
      <c r="O974" s="551">
        <v>0.3861</v>
      </c>
      <c r="P974" s="621"/>
      <c r="Q974" s="531">
        <f t="shared" si="180"/>
        <v>2.3432440000000003</v>
      </c>
      <c r="R974" s="622"/>
      <c r="S974" s="531">
        <f t="shared" si="181"/>
        <v>3.8567559999999999</v>
      </c>
      <c r="T974" s="622"/>
      <c r="U974" s="531">
        <f t="shared" si="182"/>
        <v>12.45483870967742</v>
      </c>
      <c r="V974" s="621"/>
      <c r="W974" s="532">
        <v>1.0052069773496486</v>
      </c>
      <c r="X974" s="61"/>
      <c r="Y974" s="61"/>
    </row>
    <row r="975" spans="1:25" s="12" customFormat="1" ht="14.25" customHeight="1">
      <c r="A975" s="60"/>
      <c r="B975" s="60"/>
      <c r="C975" s="518" t="s">
        <v>236</v>
      </c>
      <c r="D975" s="518"/>
      <c r="E975" s="518"/>
      <c r="F975" s="518"/>
      <c r="G975" s="63"/>
      <c r="H975" s="520"/>
      <c r="I975" s="557"/>
      <c r="J975" s="557"/>
      <c r="K975" s="557"/>
      <c r="L975" s="557"/>
      <c r="M975" s="558"/>
      <c r="N975" s="63"/>
      <c r="O975" s="560"/>
      <c r="P975" s="621"/>
      <c r="Q975" s="553"/>
      <c r="R975" s="621"/>
      <c r="S975" s="554"/>
      <c r="T975" s="621"/>
      <c r="U975" s="555"/>
      <c r="V975" s="621"/>
      <c r="W975" s="556"/>
      <c r="X975" s="61"/>
      <c r="Y975" s="61"/>
    </row>
    <row r="976" spans="1:25" s="12" customFormat="1" ht="14.25" customHeight="1">
      <c r="A976" s="60"/>
      <c r="B976" s="60"/>
      <c r="C976" s="511" t="s">
        <v>218</v>
      </c>
      <c r="D976" s="511"/>
      <c r="E976" s="511"/>
      <c r="F976" s="511"/>
      <c r="G976" s="63"/>
      <c r="H976" s="546">
        <v>100</v>
      </c>
      <c r="I976" s="547"/>
      <c r="J976" s="520"/>
      <c r="K976" s="547"/>
      <c r="L976" s="547"/>
      <c r="M976" s="550"/>
      <c r="N976" s="63"/>
      <c r="O976" s="560"/>
      <c r="P976" s="621"/>
      <c r="Q976" s="553"/>
      <c r="R976" s="621"/>
      <c r="S976" s="554"/>
      <c r="T976" s="621"/>
      <c r="U976" s="555"/>
      <c r="V976" s="621"/>
      <c r="W976" s="556"/>
      <c r="X976" s="61"/>
      <c r="Y976" s="61"/>
    </row>
    <row r="977" spans="1:25" s="12" customFormat="1" ht="14.25" customHeight="1">
      <c r="A977" s="60"/>
      <c r="B977" s="60"/>
      <c r="C977" s="511" t="s">
        <v>219</v>
      </c>
      <c r="D977" s="511"/>
      <c r="E977" s="511"/>
      <c r="F977" s="511"/>
      <c r="G977" s="63"/>
      <c r="H977" s="546">
        <v>28</v>
      </c>
      <c r="I977" s="547"/>
      <c r="J977" s="520"/>
      <c r="K977" s="547"/>
      <c r="L977" s="547"/>
      <c r="M977" s="545"/>
      <c r="N977" s="63"/>
      <c r="O977" s="551">
        <v>1.0529999999999999</v>
      </c>
      <c r="P977" s="621"/>
      <c r="Q977" s="531">
        <f t="shared" ref="Q977:Q988" si="183">H977-1.96*O977</f>
        <v>25.936119999999999</v>
      </c>
      <c r="R977" s="622"/>
      <c r="S977" s="531">
        <f t="shared" ref="S977:S988" si="184">H977+1.96*O977</f>
        <v>30.063880000000001</v>
      </c>
      <c r="T977" s="622"/>
      <c r="U977" s="531">
        <f t="shared" ref="U977:U988" si="185">O977/H977*100</f>
        <v>3.7607142857142852</v>
      </c>
      <c r="V977" s="621"/>
      <c r="W977" s="532">
        <v>1.1826145552560645</v>
      </c>
      <c r="X977" s="61"/>
      <c r="Y977" s="61"/>
    </row>
    <row r="978" spans="1:25" s="12" customFormat="1" ht="14.25" customHeight="1">
      <c r="A978" s="60"/>
      <c r="B978" s="60"/>
      <c r="C978" s="511" t="s">
        <v>220</v>
      </c>
      <c r="D978" s="511"/>
      <c r="E978" s="511"/>
      <c r="F978" s="511"/>
      <c r="G978" s="63"/>
      <c r="H978" s="546">
        <v>5</v>
      </c>
      <c r="I978" s="547"/>
      <c r="J978" s="520"/>
      <c r="K978" s="547"/>
      <c r="L978" s="547"/>
      <c r="M978" s="545"/>
      <c r="N978" s="63"/>
      <c r="O978" s="551">
        <v>0.36619999999999997</v>
      </c>
      <c r="P978" s="621"/>
      <c r="Q978" s="531">
        <f t="shared" si="183"/>
        <v>4.2822480000000001</v>
      </c>
      <c r="R978" s="622"/>
      <c r="S978" s="531">
        <f t="shared" si="184"/>
        <v>5.7177519999999999</v>
      </c>
      <c r="T978" s="622"/>
      <c r="U978" s="531">
        <f t="shared" si="185"/>
        <v>7.3239999999999998</v>
      </c>
      <c r="V978" s="621"/>
      <c r="W978" s="532">
        <v>0.99700517288320167</v>
      </c>
      <c r="X978" s="61"/>
      <c r="Y978" s="61"/>
    </row>
    <row r="979" spans="1:25" s="12" customFormat="1" ht="14.25" customHeight="1">
      <c r="A979" s="60"/>
      <c r="B979" s="60"/>
      <c r="C979" s="511" t="s">
        <v>221</v>
      </c>
      <c r="D979" s="511"/>
      <c r="E979" s="511"/>
      <c r="F979" s="511"/>
      <c r="G979" s="63"/>
      <c r="H979" s="546">
        <v>4.0999999999999996</v>
      </c>
      <c r="I979" s="547"/>
      <c r="J979" s="520"/>
      <c r="K979" s="547"/>
      <c r="L979" s="547"/>
      <c r="M979" s="545"/>
      <c r="N979" s="63"/>
      <c r="O979" s="551">
        <v>0.34229999999999999</v>
      </c>
      <c r="P979" s="621"/>
      <c r="Q979" s="531">
        <f t="shared" si="183"/>
        <v>3.4290919999999998</v>
      </c>
      <c r="R979" s="622"/>
      <c r="S979" s="531">
        <f t="shared" si="184"/>
        <v>4.7709079999999995</v>
      </c>
      <c r="T979" s="622"/>
      <c r="U979" s="531">
        <f t="shared" si="185"/>
        <v>8.3487804878048788</v>
      </c>
      <c r="V979" s="621"/>
      <c r="W979" s="532">
        <v>1.0160284951024041</v>
      </c>
      <c r="X979" s="61"/>
      <c r="Y979" s="61"/>
    </row>
    <row r="980" spans="1:25" s="12" customFormat="1" ht="14.25" customHeight="1">
      <c r="A980" s="60"/>
      <c r="B980" s="60"/>
      <c r="C980" s="511" t="s">
        <v>222</v>
      </c>
      <c r="D980" s="511"/>
      <c r="E980" s="511"/>
      <c r="F980" s="511"/>
      <c r="G980" s="63"/>
      <c r="H980" s="546">
        <v>26.5</v>
      </c>
      <c r="I980" s="547"/>
      <c r="J980" s="520"/>
      <c r="K980" s="547"/>
      <c r="L980" s="547"/>
      <c r="M980" s="545"/>
      <c r="N980" s="63"/>
      <c r="O980" s="551">
        <v>0.89350000000000007</v>
      </c>
      <c r="P980" s="621"/>
      <c r="Q980" s="531">
        <f t="shared" si="183"/>
        <v>24.748740000000002</v>
      </c>
      <c r="R980" s="622"/>
      <c r="S980" s="531">
        <f t="shared" si="184"/>
        <v>28.251259999999998</v>
      </c>
      <c r="T980" s="622"/>
      <c r="U980" s="531">
        <f t="shared" si="185"/>
        <v>3.3716981132075476</v>
      </c>
      <c r="V980" s="621"/>
      <c r="W980" s="532">
        <v>1.2191294856051305</v>
      </c>
      <c r="X980" s="61"/>
      <c r="Y980" s="61"/>
    </row>
    <row r="981" spans="1:25" s="12" customFormat="1" ht="14.25" customHeight="1">
      <c r="A981" s="60"/>
      <c r="B981" s="60"/>
      <c r="C981" s="511" t="s">
        <v>223</v>
      </c>
      <c r="D981" s="511"/>
      <c r="E981" s="511"/>
      <c r="F981" s="511"/>
      <c r="G981" s="63"/>
      <c r="H981" s="546">
        <v>6.6</v>
      </c>
      <c r="I981" s="547"/>
      <c r="J981" s="520"/>
      <c r="K981" s="547"/>
      <c r="L981" s="547"/>
      <c r="M981" s="545"/>
      <c r="N981" s="63"/>
      <c r="O981" s="551">
        <v>0.3947</v>
      </c>
      <c r="P981" s="621"/>
      <c r="Q981" s="531">
        <f t="shared" si="183"/>
        <v>5.8263879999999997</v>
      </c>
      <c r="R981" s="622"/>
      <c r="S981" s="531">
        <f t="shared" si="184"/>
        <v>7.3736119999999996</v>
      </c>
      <c r="T981" s="622"/>
      <c r="U981" s="531">
        <f t="shared" si="185"/>
        <v>5.9803030303030305</v>
      </c>
      <c r="V981" s="621"/>
      <c r="W981" s="532">
        <v>0.98281872509960166</v>
      </c>
      <c r="X981" s="61"/>
      <c r="Y981" s="61"/>
    </row>
    <row r="982" spans="1:25" s="12" customFormat="1" ht="14.25" customHeight="1">
      <c r="A982" s="60"/>
      <c r="B982" s="60"/>
      <c r="C982" s="511" t="s">
        <v>224</v>
      </c>
      <c r="D982" s="511"/>
      <c r="E982" s="511"/>
      <c r="F982" s="511"/>
      <c r="G982" s="63"/>
      <c r="H982" s="546">
        <v>1.7</v>
      </c>
      <c r="I982" s="547"/>
      <c r="J982" s="520"/>
      <c r="K982" s="547"/>
      <c r="L982" s="547"/>
      <c r="M982" s="545"/>
      <c r="N982" s="63"/>
      <c r="O982" s="551">
        <v>0.16520000000000001</v>
      </c>
      <c r="P982" s="621"/>
      <c r="Q982" s="531">
        <f t="shared" si="183"/>
        <v>1.3762079999999999</v>
      </c>
      <c r="R982" s="622"/>
      <c r="S982" s="531">
        <f t="shared" si="184"/>
        <v>2.0237919999999998</v>
      </c>
      <c r="T982" s="622"/>
      <c r="U982" s="531">
        <f t="shared" si="185"/>
        <v>9.7176470588235304</v>
      </c>
      <c r="V982" s="621"/>
      <c r="W982" s="532">
        <v>0.89587852494577014</v>
      </c>
      <c r="X982" s="61"/>
      <c r="Y982" s="61"/>
    </row>
    <row r="983" spans="1:25" s="12" customFormat="1" ht="14.25" customHeight="1">
      <c r="A983" s="60"/>
      <c r="B983" s="60"/>
      <c r="C983" s="511" t="s">
        <v>225</v>
      </c>
      <c r="D983" s="511"/>
      <c r="E983" s="511"/>
      <c r="F983" s="511"/>
      <c r="G983" s="63"/>
      <c r="H983" s="546">
        <v>14.8</v>
      </c>
      <c r="I983" s="547"/>
      <c r="J983" s="520"/>
      <c r="K983" s="547"/>
      <c r="L983" s="547"/>
      <c r="M983" s="545"/>
      <c r="N983" s="63"/>
      <c r="O983" s="551">
        <v>1.4197</v>
      </c>
      <c r="P983" s="621"/>
      <c r="Q983" s="531">
        <f t="shared" si="183"/>
        <v>12.017388</v>
      </c>
      <c r="R983" s="622"/>
      <c r="S983" s="531">
        <f t="shared" si="184"/>
        <v>17.582612000000001</v>
      </c>
      <c r="T983" s="622"/>
      <c r="U983" s="531">
        <f t="shared" si="185"/>
        <v>9.592567567567567</v>
      </c>
      <c r="V983" s="621"/>
      <c r="W983" s="532">
        <v>1.020999640417116</v>
      </c>
      <c r="X983" s="61"/>
      <c r="Y983" s="61"/>
    </row>
    <row r="984" spans="1:25" s="12" customFormat="1" ht="14.25" customHeight="1">
      <c r="A984" s="60"/>
      <c r="B984" s="60"/>
      <c r="C984" s="511" t="s">
        <v>226</v>
      </c>
      <c r="D984" s="511"/>
      <c r="E984" s="511"/>
      <c r="F984" s="511"/>
      <c r="G984" s="63"/>
      <c r="H984" s="546">
        <v>3.6</v>
      </c>
      <c r="I984" s="547"/>
      <c r="J984" s="520"/>
      <c r="K984" s="547"/>
      <c r="L984" s="547"/>
      <c r="M984" s="545"/>
      <c r="N984" s="63"/>
      <c r="O984" s="551">
        <v>0.23149999999999998</v>
      </c>
      <c r="P984" s="621"/>
      <c r="Q984" s="531">
        <f t="shared" si="183"/>
        <v>3.1462600000000003</v>
      </c>
      <c r="R984" s="622"/>
      <c r="S984" s="531">
        <f t="shared" si="184"/>
        <v>4.0537400000000003</v>
      </c>
      <c r="T984" s="622"/>
      <c r="U984" s="531">
        <f t="shared" si="185"/>
        <v>6.4305555555555545</v>
      </c>
      <c r="V984" s="621"/>
      <c r="W984" s="532">
        <v>1.1994818652849739</v>
      </c>
      <c r="X984" s="61"/>
      <c r="Y984" s="61"/>
    </row>
    <row r="985" spans="1:25" s="12" customFormat="1" ht="14.25" customHeight="1">
      <c r="A985" s="60"/>
      <c r="B985" s="60"/>
      <c r="C985" s="511" t="s">
        <v>227</v>
      </c>
      <c r="D985" s="511"/>
      <c r="E985" s="511"/>
      <c r="F985" s="511"/>
      <c r="G985" s="63"/>
      <c r="H985" s="546">
        <v>1.9</v>
      </c>
      <c r="I985" s="547"/>
      <c r="J985" s="520"/>
      <c r="K985" s="547"/>
      <c r="L985" s="547"/>
      <c r="M985" s="545"/>
      <c r="N985" s="63"/>
      <c r="O985" s="551">
        <v>0.19139999999999999</v>
      </c>
      <c r="P985" s="621"/>
      <c r="Q985" s="531">
        <f t="shared" si="183"/>
        <v>1.524856</v>
      </c>
      <c r="R985" s="622"/>
      <c r="S985" s="531">
        <f t="shared" si="184"/>
        <v>2.2751440000000001</v>
      </c>
      <c r="T985" s="622"/>
      <c r="U985" s="531">
        <f t="shared" si="185"/>
        <v>10.073684210526315</v>
      </c>
      <c r="V985" s="621"/>
      <c r="W985" s="532">
        <v>0.98659793814432983</v>
      </c>
      <c r="X985" s="61"/>
      <c r="Y985" s="61"/>
    </row>
    <row r="986" spans="1:25" s="12" customFormat="1" ht="14.25" customHeight="1">
      <c r="A986" s="60"/>
      <c r="B986" s="60"/>
      <c r="C986" s="511" t="s">
        <v>228</v>
      </c>
      <c r="D986" s="511"/>
      <c r="E986" s="511"/>
      <c r="F986" s="511"/>
      <c r="G986" s="63"/>
      <c r="H986" s="546">
        <v>1</v>
      </c>
      <c r="I986" s="547"/>
      <c r="J986" s="520"/>
      <c r="K986" s="547"/>
      <c r="L986" s="547"/>
      <c r="M986" s="545"/>
      <c r="N986" s="63"/>
      <c r="O986" s="551">
        <v>0.13060000000000002</v>
      </c>
      <c r="P986" s="621"/>
      <c r="Q986" s="531">
        <f t="shared" si="183"/>
        <v>0.74402400000000002</v>
      </c>
      <c r="R986" s="622"/>
      <c r="S986" s="531">
        <f t="shared" si="184"/>
        <v>1.255976</v>
      </c>
      <c r="T986" s="622"/>
      <c r="U986" s="531">
        <f t="shared" si="185"/>
        <v>13.060000000000002</v>
      </c>
      <c r="V986" s="621"/>
      <c r="W986" s="532">
        <v>1.0030721966205838</v>
      </c>
      <c r="X986" s="61"/>
      <c r="Y986" s="61"/>
    </row>
    <row r="987" spans="1:25" s="12" customFormat="1" ht="14.25" customHeight="1">
      <c r="A987" s="60"/>
      <c r="B987" s="60"/>
      <c r="C987" s="511" t="s">
        <v>229</v>
      </c>
      <c r="D987" s="511"/>
      <c r="E987" s="511"/>
      <c r="F987" s="511"/>
      <c r="G987" s="63"/>
      <c r="H987" s="546">
        <v>3.2</v>
      </c>
      <c r="I987" s="547"/>
      <c r="J987" s="520"/>
      <c r="K987" s="547"/>
      <c r="L987" s="547"/>
      <c r="M987" s="545"/>
      <c r="N987" s="63"/>
      <c r="O987" s="551">
        <v>0.23530000000000001</v>
      </c>
      <c r="P987" s="621"/>
      <c r="Q987" s="531">
        <f t="shared" si="183"/>
        <v>2.7388120000000002</v>
      </c>
      <c r="R987" s="622"/>
      <c r="S987" s="531">
        <f t="shared" si="184"/>
        <v>3.6611880000000001</v>
      </c>
      <c r="T987" s="622"/>
      <c r="U987" s="531">
        <f t="shared" si="185"/>
        <v>7.3531249999999995</v>
      </c>
      <c r="V987" s="621"/>
      <c r="W987" s="532">
        <v>1.1836016096579476</v>
      </c>
      <c r="X987" s="61"/>
      <c r="Y987" s="61"/>
    </row>
    <row r="988" spans="1:25" s="12" customFormat="1" ht="14.25" customHeight="1">
      <c r="A988" s="60"/>
      <c r="B988" s="60"/>
      <c r="C988" s="511" t="s">
        <v>230</v>
      </c>
      <c r="D988" s="511"/>
      <c r="E988" s="511"/>
      <c r="F988" s="511"/>
      <c r="G988" s="63"/>
      <c r="H988" s="520">
        <v>3.7</v>
      </c>
      <c r="I988" s="547"/>
      <c r="J988" s="520"/>
      <c r="K988" s="547"/>
      <c r="L988" s="547"/>
      <c r="M988" s="545"/>
      <c r="N988" s="63"/>
      <c r="O988" s="551">
        <v>0.46299999999999997</v>
      </c>
      <c r="P988" s="621"/>
      <c r="Q988" s="531">
        <f t="shared" si="183"/>
        <v>2.7925200000000001</v>
      </c>
      <c r="R988" s="622"/>
      <c r="S988" s="531">
        <f t="shared" si="184"/>
        <v>4.6074799999999998</v>
      </c>
      <c r="T988" s="622"/>
      <c r="U988" s="531">
        <f t="shared" si="185"/>
        <v>12.513513513513514</v>
      </c>
      <c r="V988" s="621"/>
      <c r="W988" s="532">
        <v>1.1132483770137049</v>
      </c>
      <c r="X988" s="61"/>
      <c r="Y988" s="61"/>
    </row>
    <row r="989" spans="1:25" s="12" customFormat="1" ht="14.25" customHeight="1">
      <c r="A989" s="60"/>
      <c r="B989" s="60"/>
      <c r="C989" s="518" t="s">
        <v>235</v>
      </c>
      <c r="D989" s="518"/>
      <c r="E989" s="518"/>
      <c r="F989" s="518"/>
      <c r="G989" s="63"/>
      <c r="H989" s="546"/>
      <c r="I989" s="557"/>
      <c r="J989" s="557"/>
      <c r="K989" s="557"/>
      <c r="L989" s="557"/>
      <c r="M989" s="558"/>
      <c r="N989" s="63"/>
      <c r="O989" s="560"/>
      <c r="P989" s="621"/>
      <c r="Q989" s="553"/>
      <c r="R989" s="621"/>
      <c r="S989" s="554"/>
      <c r="T989" s="621"/>
      <c r="U989" s="555"/>
      <c r="V989" s="621"/>
      <c r="W989" s="556"/>
      <c r="X989" s="61"/>
      <c r="Y989" s="61"/>
    </row>
    <row r="990" spans="1:25" s="12" customFormat="1" ht="14.25" customHeight="1">
      <c r="A990" s="60"/>
      <c r="B990" s="60"/>
      <c r="C990" s="511" t="s">
        <v>218</v>
      </c>
      <c r="D990" s="511"/>
      <c r="E990" s="511"/>
      <c r="F990" s="511"/>
      <c r="G990" s="63"/>
      <c r="H990" s="546">
        <v>100</v>
      </c>
      <c r="I990" s="547"/>
      <c r="J990" s="520"/>
      <c r="K990" s="547"/>
      <c r="L990" s="547"/>
      <c r="M990" s="550"/>
      <c r="N990" s="63"/>
      <c r="O990" s="560"/>
      <c r="P990" s="621"/>
      <c r="Q990" s="553"/>
      <c r="R990" s="621"/>
      <c r="S990" s="554"/>
      <c r="T990" s="621"/>
      <c r="U990" s="555"/>
      <c r="V990" s="621"/>
      <c r="W990" s="556"/>
      <c r="X990" s="61"/>
      <c r="Y990" s="61"/>
    </row>
    <row r="991" spans="1:25" s="12" customFormat="1" ht="14.25" customHeight="1">
      <c r="A991" s="60"/>
      <c r="B991" s="60"/>
      <c r="C991" s="511" t="s">
        <v>219</v>
      </c>
      <c r="D991" s="511"/>
      <c r="E991" s="511"/>
      <c r="F991" s="511"/>
      <c r="G991" s="63"/>
      <c r="H991" s="546">
        <v>21.9</v>
      </c>
      <c r="I991" s="547"/>
      <c r="J991" s="520"/>
      <c r="K991" s="547"/>
      <c r="L991" s="547"/>
      <c r="M991" s="545"/>
      <c r="N991" s="63"/>
      <c r="O991" s="551">
        <v>0.62209999999999999</v>
      </c>
      <c r="P991" s="621"/>
      <c r="Q991" s="531">
        <f t="shared" ref="Q991:Q1002" si="186">H991-1.96*O991</f>
        <v>20.680683999999999</v>
      </c>
      <c r="R991" s="622"/>
      <c r="S991" s="531">
        <f t="shared" ref="S991:S1002" si="187">H991+1.96*O991</f>
        <v>23.119315999999998</v>
      </c>
      <c r="T991" s="622"/>
      <c r="U991" s="531">
        <f t="shared" ref="U991:U1002" si="188">O991/H991*100</f>
        <v>2.8406392694063927</v>
      </c>
      <c r="V991" s="621"/>
      <c r="W991" s="532">
        <v>1.0233591051159729</v>
      </c>
      <c r="X991" s="61"/>
      <c r="Y991" s="61"/>
    </row>
    <row r="992" spans="1:25" s="12" customFormat="1" ht="14.25" customHeight="1">
      <c r="A992" s="60"/>
      <c r="B992" s="60"/>
      <c r="C992" s="511" t="s">
        <v>220</v>
      </c>
      <c r="D992" s="511"/>
      <c r="E992" s="511"/>
      <c r="F992" s="511"/>
      <c r="G992" s="63"/>
      <c r="H992" s="546">
        <v>4.0999999999999996</v>
      </c>
      <c r="I992" s="547"/>
      <c r="J992" s="520"/>
      <c r="K992" s="547"/>
      <c r="L992" s="547"/>
      <c r="M992" s="545"/>
      <c r="N992" s="63"/>
      <c r="O992" s="551">
        <v>0.2666</v>
      </c>
      <c r="P992" s="621"/>
      <c r="Q992" s="531">
        <f t="shared" si="186"/>
        <v>3.5774639999999995</v>
      </c>
      <c r="R992" s="622"/>
      <c r="S992" s="531">
        <f t="shared" si="187"/>
        <v>4.6225359999999993</v>
      </c>
      <c r="T992" s="622"/>
      <c r="U992" s="531">
        <f t="shared" si="188"/>
        <v>6.5024390243902443</v>
      </c>
      <c r="V992" s="621"/>
      <c r="W992" s="532">
        <v>0.91994478951000691</v>
      </c>
      <c r="X992" s="61"/>
      <c r="Y992" s="61"/>
    </row>
    <row r="993" spans="1:25" s="12" customFormat="1" ht="14.25" customHeight="1">
      <c r="A993" s="60"/>
      <c r="B993" s="60"/>
      <c r="C993" s="511" t="s">
        <v>221</v>
      </c>
      <c r="D993" s="511"/>
      <c r="E993" s="511"/>
      <c r="F993" s="511"/>
      <c r="G993" s="63"/>
      <c r="H993" s="546">
        <v>5.2</v>
      </c>
      <c r="I993" s="547"/>
      <c r="J993" s="520"/>
      <c r="K993" s="547"/>
      <c r="L993" s="547"/>
      <c r="M993" s="545"/>
      <c r="N993" s="63"/>
      <c r="O993" s="551">
        <v>0.31569999999999998</v>
      </c>
      <c r="P993" s="621"/>
      <c r="Q993" s="531">
        <f t="shared" si="186"/>
        <v>4.5812280000000003</v>
      </c>
      <c r="R993" s="622"/>
      <c r="S993" s="531">
        <f t="shared" si="187"/>
        <v>5.8187720000000001</v>
      </c>
      <c r="T993" s="622"/>
      <c r="U993" s="531">
        <f t="shared" si="188"/>
        <v>6.0711538461538455</v>
      </c>
      <c r="V993" s="621"/>
      <c r="W993" s="532">
        <v>1.0771067894916411</v>
      </c>
      <c r="X993" s="61"/>
      <c r="Y993" s="61"/>
    </row>
    <row r="994" spans="1:25" s="12" customFormat="1" ht="14.25" customHeight="1">
      <c r="A994" s="60"/>
      <c r="B994" s="60"/>
      <c r="C994" s="511" t="s">
        <v>222</v>
      </c>
      <c r="D994" s="511"/>
      <c r="E994" s="511"/>
      <c r="F994" s="511"/>
      <c r="G994" s="63"/>
      <c r="H994" s="546">
        <v>23</v>
      </c>
      <c r="I994" s="547"/>
      <c r="J994" s="520"/>
      <c r="K994" s="547"/>
      <c r="L994" s="547"/>
      <c r="M994" s="545"/>
      <c r="N994" s="63"/>
      <c r="O994" s="551">
        <v>0.60509999999999997</v>
      </c>
      <c r="P994" s="621"/>
      <c r="Q994" s="531">
        <f t="shared" si="186"/>
        <v>21.814004000000001</v>
      </c>
      <c r="R994" s="622"/>
      <c r="S994" s="531">
        <f t="shared" si="187"/>
        <v>24.185995999999999</v>
      </c>
      <c r="T994" s="622"/>
      <c r="U994" s="531">
        <f t="shared" si="188"/>
        <v>2.6308695652173912</v>
      </c>
      <c r="V994" s="621"/>
      <c r="W994" s="532">
        <v>1.0043153526970954</v>
      </c>
      <c r="X994" s="61"/>
      <c r="Y994" s="61"/>
    </row>
    <row r="995" spans="1:25" s="12" customFormat="1" ht="14.25" customHeight="1">
      <c r="A995" s="60"/>
      <c r="B995" s="60"/>
      <c r="C995" s="511" t="s">
        <v>223</v>
      </c>
      <c r="D995" s="511"/>
      <c r="E995" s="511"/>
      <c r="F995" s="511"/>
      <c r="G995" s="63"/>
      <c r="H995" s="546">
        <v>7.6</v>
      </c>
      <c r="I995" s="547"/>
      <c r="J995" s="520"/>
      <c r="K995" s="547"/>
      <c r="L995" s="547"/>
      <c r="M995" s="545"/>
      <c r="N995" s="63"/>
      <c r="O995" s="551">
        <v>0.52050000000000007</v>
      </c>
      <c r="P995" s="621"/>
      <c r="Q995" s="531">
        <f t="shared" si="186"/>
        <v>6.5798199999999998</v>
      </c>
      <c r="R995" s="622"/>
      <c r="S995" s="531">
        <f t="shared" si="187"/>
        <v>8.6201799999999995</v>
      </c>
      <c r="T995" s="622"/>
      <c r="U995" s="531">
        <f t="shared" si="188"/>
        <v>6.8486842105263168</v>
      </c>
      <c r="V995" s="621"/>
      <c r="W995" s="532">
        <v>1.0530042484321263</v>
      </c>
      <c r="X995" s="61"/>
      <c r="Y995" s="61"/>
    </row>
    <row r="996" spans="1:25" s="12" customFormat="1" ht="14.25" customHeight="1">
      <c r="A996" s="60"/>
      <c r="B996" s="60"/>
      <c r="C996" s="511" t="s">
        <v>224</v>
      </c>
      <c r="D996" s="511"/>
      <c r="E996" s="511"/>
      <c r="F996" s="511"/>
      <c r="G996" s="63"/>
      <c r="H996" s="546">
        <v>2</v>
      </c>
      <c r="I996" s="547"/>
      <c r="J996" s="520"/>
      <c r="K996" s="547"/>
      <c r="L996" s="547"/>
      <c r="M996" s="545"/>
      <c r="N996" s="63"/>
      <c r="O996" s="551">
        <v>0.20910000000000001</v>
      </c>
      <c r="P996" s="621"/>
      <c r="Q996" s="531">
        <f t="shared" si="186"/>
        <v>1.5901639999999999</v>
      </c>
      <c r="R996" s="622"/>
      <c r="S996" s="531">
        <f t="shared" si="187"/>
        <v>2.4098359999999999</v>
      </c>
      <c r="T996" s="622"/>
      <c r="U996" s="531">
        <f t="shared" si="188"/>
        <v>10.455</v>
      </c>
      <c r="V996" s="621"/>
      <c r="W996" s="532">
        <v>0.90637191157347208</v>
      </c>
      <c r="X996" s="61"/>
      <c r="Y996" s="61"/>
    </row>
    <row r="997" spans="1:25" s="12" customFormat="1" ht="14.25" customHeight="1">
      <c r="A997" s="60"/>
      <c r="B997" s="60"/>
      <c r="C997" s="511" t="s">
        <v>225</v>
      </c>
      <c r="D997" s="511"/>
      <c r="E997" s="511"/>
      <c r="F997" s="511"/>
      <c r="G997" s="63"/>
      <c r="H997" s="546">
        <v>17.899999999999999</v>
      </c>
      <c r="I997" s="547"/>
      <c r="J997" s="520"/>
      <c r="K997" s="547"/>
      <c r="L997" s="547"/>
      <c r="M997" s="545"/>
      <c r="N997" s="63"/>
      <c r="O997" s="551">
        <v>1.2537</v>
      </c>
      <c r="P997" s="621"/>
      <c r="Q997" s="531">
        <f t="shared" si="186"/>
        <v>15.442747999999998</v>
      </c>
      <c r="R997" s="622"/>
      <c r="S997" s="531">
        <f t="shared" si="187"/>
        <v>20.357251999999999</v>
      </c>
      <c r="T997" s="622"/>
      <c r="U997" s="531">
        <f t="shared" si="188"/>
        <v>7.0039106145251395</v>
      </c>
      <c r="V997" s="621"/>
      <c r="W997" s="532">
        <v>0.92231295519752821</v>
      </c>
      <c r="X997" s="61"/>
      <c r="Y997" s="61"/>
    </row>
    <row r="998" spans="1:25" s="12" customFormat="1" ht="14.25" customHeight="1">
      <c r="A998" s="60"/>
      <c r="B998" s="60"/>
      <c r="C998" s="511" t="s">
        <v>226</v>
      </c>
      <c r="D998" s="511"/>
      <c r="E998" s="511"/>
      <c r="F998" s="511"/>
      <c r="G998" s="63"/>
      <c r="H998" s="546">
        <v>4</v>
      </c>
      <c r="I998" s="547"/>
      <c r="J998" s="520"/>
      <c r="K998" s="547"/>
      <c r="L998" s="547"/>
      <c r="M998" s="545"/>
      <c r="N998" s="63"/>
      <c r="O998" s="551">
        <v>0.20200000000000001</v>
      </c>
      <c r="P998" s="621"/>
      <c r="Q998" s="531">
        <f t="shared" si="186"/>
        <v>3.6040800000000002</v>
      </c>
      <c r="R998" s="622"/>
      <c r="S998" s="531">
        <f t="shared" si="187"/>
        <v>4.3959200000000003</v>
      </c>
      <c r="T998" s="622"/>
      <c r="U998" s="531">
        <f t="shared" si="188"/>
        <v>5.0500000000000007</v>
      </c>
      <c r="V998" s="621"/>
      <c r="W998" s="532">
        <v>0.9940944881889765</v>
      </c>
      <c r="X998" s="61"/>
      <c r="Y998" s="61"/>
    </row>
    <row r="999" spans="1:25" s="12" customFormat="1" ht="14.25" customHeight="1">
      <c r="A999" s="60"/>
      <c r="B999" s="60"/>
      <c r="C999" s="511" t="s">
        <v>227</v>
      </c>
      <c r="D999" s="511"/>
      <c r="E999" s="511"/>
      <c r="F999" s="511"/>
      <c r="G999" s="63"/>
      <c r="H999" s="546">
        <v>3.3</v>
      </c>
      <c r="I999" s="547"/>
      <c r="J999" s="520"/>
      <c r="K999" s="547"/>
      <c r="L999" s="547"/>
      <c r="M999" s="545"/>
      <c r="N999" s="63"/>
      <c r="O999" s="551">
        <v>0.74560000000000004</v>
      </c>
      <c r="P999" s="621"/>
      <c r="Q999" s="531">
        <f t="shared" si="186"/>
        <v>1.8386239999999998</v>
      </c>
      <c r="R999" s="622"/>
      <c r="S999" s="531">
        <f t="shared" si="187"/>
        <v>4.7613760000000003</v>
      </c>
      <c r="T999" s="622"/>
      <c r="U999" s="531">
        <f t="shared" si="188"/>
        <v>22.593939393939397</v>
      </c>
      <c r="V999" s="621"/>
      <c r="W999" s="532">
        <v>0.96530295183842574</v>
      </c>
      <c r="X999" s="61"/>
      <c r="Y999" s="61"/>
    </row>
    <row r="1000" spans="1:25" s="12" customFormat="1" ht="14.25" customHeight="1">
      <c r="A1000" s="60"/>
      <c r="B1000" s="60"/>
      <c r="C1000" s="511" t="s">
        <v>228</v>
      </c>
      <c r="D1000" s="511"/>
      <c r="E1000" s="511"/>
      <c r="F1000" s="511"/>
      <c r="G1000" s="63"/>
      <c r="H1000" s="546">
        <v>1.8</v>
      </c>
      <c r="I1000" s="547"/>
      <c r="J1000" s="520"/>
      <c r="K1000" s="547"/>
      <c r="L1000" s="547"/>
      <c r="M1000" s="545"/>
      <c r="N1000" s="63"/>
      <c r="O1000" s="551">
        <v>0.22920000000000001</v>
      </c>
      <c r="P1000" s="621"/>
      <c r="Q1000" s="531">
        <f t="shared" si="186"/>
        <v>1.350768</v>
      </c>
      <c r="R1000" s="622"/>
      <c r="S1000" s="531">
        <f t="shared" si="187"/>
        <v>2.2492320000000001</v>
      </c>
      <c r="T1000" s="622"/>
      <c r="U1000" s="531">
        <f t="shared" si="188"/>
        <v>12.733333333333333</v>
      </c>
      <c r="V1000" s="621"/>
      <c r="W1000" s="532">
        <v>1.1380337636544191</v>
      </c>
      <c r="X1000" s="61"/>
      <c r="Y1000" s="61"/>
    </row>
    <row r="1001" spans="1:25" s="12" customFormat="1" ht="14.25" customHeight="1">
      <c r="A1001" s="60"/>
      <c r="B1001" s="60"/>
      <c r="C1001" s="511" t="s">
        <v>229</v>
      </c>
      <c r="D1001" s="511"/>
      <c r="E1001" s="511"/>
      <c r="F1001" s="511"/>
      <c r="G1001" s="63"/>
      <c r="H1001" s="520">
        <v>4.2</v>
      </c>
      <c r="I1001" s="547"/>
      <c r="J1001" s="520"/>
      <c r="K1001" s="547"/>
      <c r="L1001" s="547"/>
      <c r="M1001" s="545"/>
      <c r="N1001" s="63"/>
      <c r="O1001" s="551">
        <v>0.27010000000000001</v>
      </c>
      <c r="P1001" s="621"/>
      <c r="Q1001" s="531">
        <f t="shared" si="186"/>
        <v>3.670604</v>
      </c>
      <c r="R1001" s="622"/>
      <c r="S1001" s="531">
        <f t="shared" si="187"/>
        <v>4.7293960000000004</v>
      </c>
      <c r="T1001" s="622"/>
      <c r="U1001" s="531">
        <f t="shared" si="188"/>
        <v>6.4309523809523803</v>
      </c>
      <c r="V1001" s="621"/>
      <c r="W1001" s="532">
        <v>1.15625</v>
      </c>
      <c r="X1001" s="61"/>
      <c r="Y1001" s="61"/>
    </row>
    <row r="1002" spans="1:25" s="12" customFormat="1" ht="14.25" customHeight="1">
      <c r="A1002" s="60"/>
      <c r="B1002" s="60"/>
      <c r="C1002" s="511" t="s">
        <v>230</v>
      </c>
      <c r="D1002" s="511"/>
      <c r="E1002" s="511"/>
      <c r="F1002" s="511"/>
      <c r="G1002" s="63"/>
      <c r="H1002" s="546">
        <v>5.0999999999999996</v>
      </c>
      <c r="I1002" s="547"/>
      <c r="J1002" s="520"/>
      <c r="K1002" s="547"/>
      <c r="L1002" s="547"/>
      <c r="M1002" s="545"/>
      <c r="N1002" s="63"/>
      <c r="O1002" s="551">
        <v>0.86199999999999988</v>
      </c>
      <c r="P1002" s="621"/>
      <c r="Q1002" s="531">
        <f t="shared" si="186"/>
        <v>3.4104799999999997</v>
      </c>
      <c r="R1002" s="622"/>
      <c r="S1002" s="531">
        <f t="shared" si="187"/>
        <v>6.7895199999999996</v>
      </c>
      <c r="T1002" s="622"/>
      <c r="U1002" s="531">
        <f t="shared" si="188"/>
        <v>16.901960784313726</v>
      </c>
      <c r="V1002" s="621"/>
      <c r="W1002" s="532">
        <v>1.0154317351867121</v>
      </c>
      <c r="X1002" s="61"/>
      <c r="Y1002" s="61"/>
    </row>
    <row r="1003" spans="1:25" s="12" customFormat="1" ht="14.25" customHeight="1">
      <c r="A1003" s="60"/>
      <c r="B1003" s="60"/>
      <c r="C1003" s="518" t="s">
        <v>234</v>
      </c>
      <c r="D1003" s="518"/>
      <c r="E1003" s="518"/>
      <c r="F1003" s="518"/>
      <c r="G1003" s="63"/>
      <c r="H1003" s="546"/>
      <c r="I1003" s="557"/>
      <c r="J1003" s="557"/>
      <c r="K1003" s="557"/>
      <c r="L1003" s="557"/>
      <c r="M1003" s="558"/>
      <c r="N1003" s="63"/>
      <c r="O1003" s="560"/>
      <c r="P1003" s="621"/>
      <c r="Q1003" s="553"/>
      <c r="R1003" s="621"/>
      <c r="S1003" s="554"/>
      <c r="T1003" s="621"/>
      <c r="U1003" s="555"/>
      <c r="V1003" s="621"/>
      <c r="W1003" s="556"/>
      <c r="X1003" s="61"/>
      <c r="Y1003" s="61"/>
    </row>
    <row r="1004" spans="1:25" s="12" customFormat="1" ht="14.25" customHeight="1">
      <c r="A1004" s="60"/>
      <c r="B1004" s="60"/>
      <c r="C1004" s="511" t="s">
        <v>218</v>
      </c>
      <c r="D1004" s="511"/>
      <c r="E1004" s="511"/>
      <c r="F1004" s="511"/>
      <c r="G1004" s="63"/>
      <c r="H1004" s="546">
        <v>100</v>
      </c>
      <c r="I1004" s="547"/>
      <c r="J1004" s="520"/>
      <c r="K1004" s="547"/>
      <c r="L1004" s="547"/>
      <c r="M1004" s="550"/>
      <c r="N1004" s="63"/>
      <c r="O1004" s="560"/>
      <c r="P1004" s="621"/>
      <c r="Q1004" s="553"/>
      <c r="R1004" s="621"/>
      <c r="S1004" s="554"/>
      <c r="T1004" s="621"/>
      <c r="U1004" s="555"/>
      <c r="V1004" s="621"/>
      <c r="W1004" s="556"/>
      <c r="X1004" s="61"/>
      <c r="Y1004" s="61"/>
    </row>
    <row r="1005" spans="1:25" s="12" customFormat="1" ht="14.25" customHeight="1">
      <c r="A1005" s="60"/>
      <c r="B1005" s="60"/>
      <c r="C1005" s="511" t="s">
        <v>219</v>
      </c>
      <c r="D1005" s="511"/>
      <c r="E1005" s="511"/>
      <c r="F1005" s="511"/>
      <c r="G1005" s="63"/>
      <c r="H1005" s="546">
        <v>20.399999999999999</v>
      </c>
      <c r="I1005" s="547"/>
      <c r="J1005" s="520"/>
      <c r="K1005" s="547"/>
      <c r="L1005" s="547"/>
      <c r="M1005" s="545"/>
      <c r="N1005" s="63"/>
      <c r="O1005" s="559">
        <v>1.2772999999999999</v>
      </c>
      <c r="P1005" s="621"/>
      <c r="Q1005" s="531">
        <f t="shared" ref="Q1005:Q1016" si="189">H1005-1.96*O1005</f>
        <v>17.896491999999999</v>
      </c>
      <c r="R1005" s="622"/>
      <c r="S1005" s="531">
        <f t="shared" ref="S1005:S1016" si="190">H1005+1.96*O1005</f>
        <v>22.903507999999999</v>
      </c>
      <c r="T1005" s="622"/>
      <c r="U1005" s="531">
        <f t="shared" ref="U1005:U1016" si="191">O1005/H1005*100</f>
        <v>6.2612745098039211</v>
      </c>
      <c r="V1005" s="621"/>
      <c r="W1005" s="532">
        <v>1.310051282051282</v>
      </c>
      <c r="X1005" s="61"/>
      <c r="Y1005" s="61"/>
    </row>
    <row r="1006" spans="1:25" s="12" customFormat="1" ht="14.25" customHeight="1">
      <c r="A1006" s="60"/>
      <c r="B1006" s="60"/>
      <c r="C1006" s="511" t="s">
        <v>220</v>
      </c>
      <c r="D1006" s="511"/>
      <c r="E1006" s="511"/>
      <c r="F1006" s="511"/>
      <c r="G1006" s="63"/>
      <c r="H1006" s="546">
        <v>3.6</v>
      </c>
      <c r="I1006" s="547"/>
      <c r="J1006" s="520"/>
      <c r="K1006" s="547"/>
      <c r="L1006" s="547"/>
      <c r="M1006" s="545"/>
      <c r="N1006" s="63"/>
      <c r="O1006" s="559">
        <v>0.28749999999999998</v>
      </c>
      <c r="P1006" s="621"/>
      <c r="Q1006" s="531">
        <f t="shared" si="189"/>
        <v>3.0365000000000002</v>
      </c>
      <c r="R1006" s="622"/>
      <c r="S1006" s="531">
        <f t="shared" si="190"/>
        <v>4.1635</v>
      </c>
      <c r="T1006" s="622"/>
      <c r="U1006" s="531">
        <f t="shared" si="191"/>
        <v>7.9861111111111107</v>
      </c>
      <c r="V1006" s="621"/>
      <c r="W1006" s="532">
        <v>1.1359146582378508</v>
      </c>
      <c r="X1006" s="61"/>
      <c r="Y1006" s="61"/>
    </row>
    <row r="1007" spans="1:25" s="12" customFormat="1" ht="14.25" customHeight="1">
      <c r="A1007" s="60"/>
      <c r="B1007" s="60"/>
      <c r="C1007" s="511" t="s">
        <v>221</v>
      </c>
      <c r="D1007" s="511"/>
      <c r="E1007" s="511"/>
      <c r="F1007" s="511"/>
      <c r="G1007" s="63"/>
      <c r="H1007" s="546">
        <v>5.7</v>
      </c>
      <c r="I1007" s="547"/>
      <c r="J1007" s="520"/>
      <c r="K1007" s="547"/>
      <c r="L1007" s="547"/>
      <c r="M1007" s="545"/>
      <c r="N1007" s="63"/>
      <c r="O1007" s="559">
        <v>0.33029999999999998</v>
      </c>
      <c r="P1007" s="621"/>
      <c r="Q1007" s="531">
        <f t="shared" si="189"/>
        <v>5.0526119999999999</v>
      </c>
      <c r="R1007" s="622"/>
      <c r="S1007" s="531">
        <f t="shared" si="190"/>
        <v>6.3473880000000005</v>
      </c>
      <c r="T1007" s="622"/>
      <c r="U1007" s="531">
        <f t="shared" si="191"/>
        <v>5.7947368421052632</v>
      </c>
      <c r="V1007" s="621"/>
      <c r="W1007" s="532">
        <v>0.84131431482424868</v>
      </c>
      <c r="X1007" s="61"/>
      <c r="Y1007" s="61"/>
    </row>
    <row r="1008" spans="1:25" s="12" customFormat="1" ht="14.25" customHeight="1">
      <c r="A1008" s="60"/>
      <c r="B1008" s="60"/>
      <c r="C1008" s="511" t="s">
        <v>222</v>
      </c>
      <c r="D1008" s="511"/>
      <c r="E1008" s="511"/>
      <c r="F1008" s="511"/>
      <c r="G1008" s="63"/>
      <c r="H1008" s="546">
        <v>19.3</v>
      </c>
      <c r="I1008" s="547"/>
      <c r="J1008" s="520"/>
      <c r="K1008" s="547"/>
      <c r="L1008" s="547"/>
      <c r="M1008" s="545"/>
      <c r="N1008" s="63"/>
      <c r="O1008" s="559">
        <v>0.68820000000000003</v>
      </c>
      <c r="P1008" s="621"/>
      <c r="Q1008" s="531">
        <f t="shared" si="189"/>
        <v>17.951128000000001</v>
      </c>
      <c r="R1008" s="622"/>
      <c r="S1008" s="531">
        <f t="shared" si="190"/>
        <v>20.648872000000001</v>
      </c>
      <c r="T1008" s="622"/>
      <c r="U1008" s="531">
        <f t="shared" si="191"/>
        <v>3.5658031088082902</v>
      </c>
      <c r="V1008" s="621"/>
      <c r="W1008" s="532">
        <v>1.1294928606597734</v>
      </c>
      <c r="X1008" s="61"/>
      <c r="Y1008" s="61"/>
    </row>
    <row r="1009" spans="1:25" s="12" customFormat="1" ht="14.25" customHeight="1">
      <c r="A1009" s="60"/>
      <c r="B1009" s="60"/>
      <c r="C1009" s="511" t="s">
        <v>223</v>
      </c>
      <c r="D1009" s="511"/>
      <c r="E1009" s="511"/>
      <c r="F1009" s="511"/>
      <c r="G1009" s="63"/>
      <c r="H1009" s="546">
        <v>7.6</v>
      </c>
      <c r="I1009" s="547"/>
      <c r="J1009" s="520"/>
      <c r="K1009" s="547"/>
      <c r="L1009" s="547"/>
      <c r="M1009" s="545"/>
      <c r="N1009" s="63"/>
      <c r="O1009" s="559">
        <v>0.45799999999999996</v>
      </c>
      <c r="P1009" s="621"/>
      <c r="Q1009" s="531">
        <f t="shared" si="189"/>
        <v>6.7023199999999994</v>
      </c>
      <c r="R1009" s="622"/>
      <c r="S1009" s="531">
        <f t="shared" si="190"/>
        <v>8.497679999999999</v>
      </c>
      <c r="T1009" s="622"/>
      <c r="U1009" s="531">
        <f t="shared" si="191"/>
        <v>6.0263157894736841</v>
      </c>
      <c r="V1009" s="621"/>
      <c r="W1009" s="532">
        <v>1.0345606505534222</v>
      </c>
      <c r="X1009" s="61"/>
      <c r="Y1009" s="61"/>
    </row>
    <row r="1010" spans="1:25" s="12" customFormat="1" ht="14.25" customHeight="1">
      <c r="A1010" s="60"/>
      <c r="B1010" s="60"/>
      <c r="C1010" s="511" t="s">
        <v>224</v>
      </c>
      <c r="D1010" s="511"/>
      <c r="E1010" s="511"/>
      <c r="F1010" s="511"/>
      <c r="G1010" s="63"/>
      <c r="H1010" s="546">
        <v>1.6</v>
      </c>
      <c r="I1010" s="547"/>
      <c r="J1010" s="520"/>
      <c r="K1010" s="547"/>
      <c r="L1010" s="547"/>
      <c r="M1010" s="545"/>
      <c r="N1010" s="63"/>
      <c r="O1010" s="559">
        <v>0.15759999999999999</v>
      </c>
      <c r="P1010" s="621"/>
      <c r="Q1010" s="531">
        <f t="shared" si="189"/>
        <v>1.2911040000000003</v>
      </c>
      <c r="R1010" s="622"/>
      <c r="S1010" s="531">
        <f t="shared" si="190"/>
        <v>1.9088959999999999</v>
      </c>
      <c r="T1010" s="622"/>
      <c r="U1010" s="531">
        <f t="shared" si="191"/>
        <v>9.85</v>
      </c>
      <c r="V1010" s="621"/>
      <c r="W1010" s="532">
        <v>1.0128534704370178</v>
      </c>
      <c r="X1010" s="61"/>
      <c r="Y1010" s="61"/>
    </row>
    <row r="1011" spans="1:25" s="12" customFormat="1" ht="14.25" customHeight="1">
      <c r="A1011" s="60"/>
      <c r="B1011" s="60"/>
      <c r="C1011" s="511" t="s">
        <v>225</v>
      </c>
      <c r="D1011" s="511"/>
      <c r="E1011" s="511"/>
      <c r="F1011" s="511"/>
      <c r="G1011" s="63"/>
      <c r="H1011" s="546">
        <v>21.4</v>
      </c>
      <c r="I1011" s="547"/>
      <c r="J1011" s="520"/>
      <c r="K1011" s="547"/>
      <c r="L1011" s="547"/>
      <c r="M1011" s="545"/>
      <c r="N1011" s="63"/>
      <c r="O1011" s="559">
        <v>1.3664000000000001</v>
      </c>
      <c r="P1011" s="621"/>
      <c r="Q1011" s="531">
        <f t="shared" si="189"/>
        <v>18.721855999999999</v>
      </c>
      <c r="R1011" s="622"/>
      <c r="S1011" s="531">
        <f t="shared" si="190"/>
        <v>24.078143999999998</v>
      </c>
      <c r="T1011" s="622"/>
      <c r="U1011" s="531">
        <f t="shared" si="191"/>
        <v>6.3850467289719628</v>
      </c>
      <c r="V1011" s="621"/>
      <c r="W1011" s="532">
        <v>1.0338200801997428</v>
      </c>
      <c r="X1011" s="61"/>
      <c r="Y1011" s="61"/>
    </row>
    <row r="1012" spans="1:25" s="12" customFormat="1" ht="14.25" customHeight="1">
      <c r="A1012" s="60"/>
      <c r="B1012" s="60"/>
      <c r="C1012" s="511" t="s">
        <v>226</v>
      </c>
      <c r="D1012" s="511"/>
      <c r="E1012" s="511"/>
      <c r="F1012" s="511"/>
      <c r="G1012" s="63"/>
      <c r="H1012" s="546">
        <v>4</v>
      </c>
      <c r="I1012" s="547"/>
      <c r="J1012" s="520"/>
      <c r="K1012" s="547"/>
      <c r="L1012" s="547"/>
      <c r="M1012" s="545"/>
      <c r="N1012" s="63"/>
      <c r="O1012" s="559">
        <v>0.18359999999999999</v>
      </c>
      <c r="P1012" s="621"/>
      <c r="Q1012" s="531">
        <f t="shared" si="189"/>
        <v>3.6401440000000003</v>
      </c>
      <c r="R1012" s="622"/>
      <c r="S1012" s="531">
        <f t="shared" si="190"/>
        <v>4.3598559999999997</v>
      </c>
      <c r="T1012" s="622"/>
      <c r="U1012" s="531">
        <f t="shared" si="191"/>
        <v>4.59</v>
      </c>
      <c r="V1012" s="621"/>
      <c r="W1012" s="532">
        <v>0.81419068736141897</v>
      </c>
      <c r="X1012" s="61"/>
      <c r="Y1012" s="61"/>
    </row>
    <row r="1013" spans="1:25" s="12" customFormat="1" ht="14.25" customHeight="1">
      <c r="A1013" s="60"/>
      <c r="B1013" s="60"/>
      <c r="C1013" s="511" t="s">
        <v>227</v>
      </c>
      <c r="D1013" s="511"/>
      <c r="E1013" s="511"/>
      <c r="F1013" s="511"/>
      <c r="G1013" s="63"/>
      <c r="H1013" s="546">
        <v>3.6</v>
      </c>
      <c r="I1013" s="547"/>
      <c r="J1013" s="520"/>
      <c r="K1013" s="547"/>
      <c r="L1013" s="547"/>
      <c r="M1013" s="545"/>
      <c r="N1013" s="63"/>
      <c r="O1013" s="559">
        <v>0.44520000000000004</v>
      </c>
      <c r="P1013" s="621"/>
      <c r="Q1013" s="531">
        <f t="shared" si="189"/>
        <v>2.7274080000000001</v>
      </c>
      <c r="R1013" s="622"/>
      <c r="S1013" s="531">
        <f t="shared" si="190"/>
        <v>4.4725920000000006</v>
      </c>
      <c r="T1013" s="622"/>
      <c r="U1013" s="531">
        <f t="shared" si="191"/>
        <v>12.366666666666667</v>
      </c>
      <c r="V1013" s="621"/>
      <c r="W1013" s="532">
        <v>0.96093244118281895</v>
      </c>
      <c r="X1013" s="61"/>
      <c r="Y1013" s="61"/>
    </row>
    <row r="1014" spans="1:25" s="12" customFormat="1" ht="14.25" customHeight="1">
      <c r="A1014" s="60"/>
      <c r="B1014" s="60"/>
      <c r="C1014" s="511" t="s">
        <v>228</v>
      </c>
      <c r="D1014" s="511"/>
      <c r="E1014" s="511"/>
      <c r="F1014" s="511"/>
      <c r="G1014" s="63"/>
      <c r="H1014" s="520">
        <v>2.2999999999999998</v>
      </c>
      <c r="I1014" s="547"/>
      <c r="J1014" s="520"/>
      <c r="K1014" s="547"/>
      <c r="L1014" s="547"/>
      <c r="M1014" s="545"/>
      <c r="N1014" s="63"/>
      <c r="O1014" s="559">
        <v>0.45669999999999999</v>
      </c>
      <c r="P1014" s="621"/>
      <c r="Q1014" s="531">
        <f t="shared" si="189"/>
        <v>1.404868</v>
      </c>
      <c r="R1014" s="622"/>
      <c r="S1014" s="531">
        <f t="shared" si="190"/>
        <v>3.1951319999999996</v>
      </c>
      <c r="T1014" s="622"/>
      <c r="U1014" s="531">
        <f t="shared" si="191"/>
        <v>19.856521739130436</v>
      </c>
      <c r="V1014" s="621"/>
      <c r="W1014" s="532">
        <v>1.3161383285302592</v>
      </c>
      <c r="X1014" s="61"/>
      <c r="Y1014" s="61"/>
    </row>
    <row r="1015" spans="1:25" s="12" customFormat="1" ht="14.25" customHeight="1">
      <c r="A1015" s="60"/>
      <c r="B1015" s="60"/>
      <c r="C1015" s="511" t="s">
        <v>229</v>
      </c>
      <c r="D1015" s="511"/>
      <c r="E1015" s="511"/>
      <c r="F1015" s="511"/>
      <c r="G1015" s="63"/>
      <c r="H1015" s="546">
        <v>4.8</v>
      </c>
      <c r="I1015" s="547"/>
      <c r="J1015" s="520"/>
      <c r="K1015" s="547"/>
      <c r="L1015" s="547"/>
      <c r="M1015" s="545"/>
      <c r="N1015" s="63"/>
      <c r="O1015" s="559">
        <v>0.2828</v>
      </c>
      <c r="P1015" s="621"/>
      <c r="Q1015" s="531">
        <f t="shared" si="189"/>
        <v>4.2457120000000002</v>
      </c>
      <c r="R1015" s="622"/>
      <c r="S1015" s="531">
        <f t="shared" si="190"/>
        <v>5.3542879999999995</v>
      </c>
      <c r="T1015" s="622"/>
      <c r="U1015" s="531">
        <f t="shared" si="191"/>
        <v>5.8916666666666666</v>
      </c>
      <c r="V1015" s="621"/>
      <c r="W1015" s="532">
        <v>1.1967837494710112</v>
      </c>
      <c r="X1015" s="61"/>
      <c r="Y1015" s="61"/>
    </row>
    <row r="1016" spans="1:25" s="12" customFormat="1" ht="14.25" customHeight="1">
      <c r="A1016" s="60"/>
      <c r="B1016" s="60"/>
      <c r="C1016" s="511" t="s">
        <v>230</v>
      </c>
      <c r="D1016" s="511"/>
      <c r="E1016" s="511"/>
      <c r="F1016" s="511"/>
      <c r="G1016" s="63"/>
      <c r="H1016" s="546">
        <v>5.6</v>
      </c>
      <c r="I1016" s="547"/>
      <c r="J1016" s="520"/>
      <c r="K1016" s="547"/>
      <c r="L1016" s="547"/>
      <c r="M1016" s="545"/>
      <c r="N1016" s="63"/>
      <c r="O1016" s="559">
        <v>0.63489999999999991</v>
      </c>
      <c r="P1016" s="621"/>
      <c r="Q1016" s="531">
        <f t="shared" si="189"/>
        <v>4.3555960000000002</v>
      </c>
      <c r="R1016" s="622"/>
      <c r="S1016" s="531">
        <f t="shared" si="190"/>
        <v>6.844403999999999</v>
      </c>
      <c r="T1016" s="622"/>
      <c r="U1016" s="531">
        <f t="shared" si="191"/>
        <v>11.337499999999999</v>
      </c>
      <c r="V1016" s="621"/>
      <c r="W1016" s="532">
        <v>1.0061806656101426</v>
      </c>
      <c r="X1016" s="61"/>
      <c r="Y1016" s="61"/>
    </row>
    <row r="1017" spans="1:25" s="12" customFormat="1" ht="14.25" customHeight="1">
      <c r="A1017" s="60"/>
      <c r="B1017" s="60"/>
      <c r="C1017" s="511"/>
      <c r="D1017" s="511"/>
      <c r="E1017" s="511"/>
      <c r="F1017" s="511"/>
      <c r="G1017" s="63"/>
      <c r="H1017" s="546"/>
      <c r="I1017" s="547"/>
      <c r="J1017" s="520"/>
      <c r="K1017" s="547"/>
      <c r="L1017" s="547"/>
      <c r="M1017" s="545"/>
      <c r="N1017" s="63"/>
      <c r="O1017" s="560"/>
      <c r="P1017" s="621"/>
      <c r="Q1017" s="553"/>
      <c r="R1017" s="621"/>
      <c r="S1017" s="561"/>
      <c r="T1017" s="621"/>
      <c r="U1017" s="555"/>
      <c r="V1017" s="621"/>
      <c r="W1017" s="556"/>
      <c r="X1017" s="61"/>
      <c r="Y1017" s="61"/>
    </row>
    <row r="1018" spans="1:25" s="12" customFormat="1" ht="14.25" customHeight="1">
      <c r="A1018" s="60"/>
      <c r="B1018" s="60"/>
      <c r="C1018" s="548" t="s">
        <v>257</v>
      </c>
      <c r="D1018" s="518"/>
      <c r="E1018" s="518"/>
      <c r="F1018" s="518"/>
      <c r="G1018" s="63"/>
      <c r="H1018" s="520"/>
      <c r="I1018" s="520"/>
      <c r="J1018" s="520"/>
      <c r="K1018" s="520"/>
      <c r="L1018" s="520"/>
      <c r="M1018" s="520"/>
      <c r="N1018" s="63"/>
      <c r="O1018" s="560"/>
      <c r="P1018" s="63"/>
      <c r="Q1018" s="553"/>
      <c r="R1018" s="63"/>
      <c r="S1018" s="562"/>
      <c r="T1018" s="63"/>
      <c r="U1018" s="555"/>
      <c r="V1018" s="230"/>
      <c r="W1018" s="556"/>
      <c r="X1018" s="61"/>
      <c r="Y1018" s="61"/>
    </row>
    <row r="1019" spans="1:25" s="12" customFormat="1" ht="14.25" customHeight="1">
      <c r="A1019" s="60"/>
      <c r="B1019" s="60"/>
      <c r="C1019" s="518" t="s">
        <v>232</v>
      </c>
      <c r="D1019" s="518"/>
      <c r="E1019" s="518"/>
      <c r="F1019" s="518"/>
      <c r="G1019" s="63"/>
      <c r="H1019" s="520"/>
      <c r="I1019" s="520"/>
      <c r="J1019" s="520"/>
      <c r="K1019" s="520"/>
      <c r="L1019" s="520"/>
      <c r="M1019" s="520"/>
      <c r="N1019" s="63"/>
      <c r="O1019" s="560"/>
      <c r="P1019" s="63"/>
      <c r="Q1019" s="553"/>
      <c r="R1019" s="63"/>
      <c r="S1019" s="562"/>
      <c r="T1019" s="63"/>
      <c r="U1019" s="555"/>
      <c r="V1019" s="230"/>
      <c r="W1019" s="556"/>
      <c r="X1019" s="61"/>
      <c r="Y1019" s="61"/>
    </row>
    <row r="1020" spans="1:25" s="12" customFormat="1" ht="14.25" customHeight="1">
      <c r="A1020" s="60"/>
      <c r="B1020" s="60"/>
      <c r="C1020" s="511" t="s">
        <v>218</v>
      </c>
      <c r="D1020" s="549"/>
      <c r="E1020" s="549"/>
      <c r="F1020" s="549"/>
      <c r="G1020" s="63"/>
      <c r="H1020" s="520">
        <v>100</v>
      </c>
      <c r="I1020" s="547"/>
      <c r="J1020" s="520"/>
      <c r="K1020" s="547"/>
      <c r="L1020" s="547"/>
      <c r="M1020" s="550"/>
      <c r="N1020" s="63"/>
      <c r="O1020" s="560"/>
      <c r="P1020" s="63"/>
      <c r="Q1020" s="553"/>
      <c r="R1020" s="63"/>
      <c r="S1020" s="562"/>
      <c r="T1020" s="63"/>
      <c r="U1020" s="555"/>
      <c r="V1020" s="63"/>
      <c r="W1020" s="556"/>
      <c r="X1020" s="61"/>
      <c r="Y1020" s="61"/>
    </row>
    <row r="1021" spans="1:25" s="12" customFormat="1" ht="14.25" customHeight="1">
      <c r="A1021" s="60"/>
      <c r="B1021" s="60"/>
      <c r="C1021" s="511" t="s">
        <v>219</v>
      </c>
      <c r="D1021" s="511"/>
      <c r="E1021" s="511"/>
      <c r="F1021" s="511"/>
      <c r="G1021" s="63"/>
      <c r="H1021" s="546">
        <v>32.5</v>
      </c>
      <c r="I1021" s="547"/>
      <c r="J1021" s="520"/>
      <c r="K1021" s="547"/>
      <c r="L1021" s="547"/>
      <c r="M1021" s="545"/>
      <c r="N1021" s="63"/>
      <c r="O1021" s="551">
        <v>1.0878000000000001</v>
      </c>
      <c r="P1021" s="621"/>
      <c r="Q1021" s="531">
        <f t="shared" ref="Q1021:Q1032" si="192">H1021-1.96*O1021</f>
        <v>30.367912</v>
      </c>
      <c r="R1021" s="622"/>
      <c r="S1021" s="531">
        <f t="shared" ref="S1021:S1032" si="193">H1021+1.96*O1021</f>
        <v>34.632088000000003</v>
      </c>
      <c r="T1021" s="622"/>
      <c r="U1021" s="531">
        <f t="shared" ref="U1021:U1032" si="194">O1021/H1021*100</f>
        <v>3.3470769230769233</v>
      </c>
      <c r="V1021" s="621"/>
      <c r="W1021" s="532">
        <v>0.8341384863123994</v>
      </c>
      <c r="X1021" s="61"/>
      <c r="Y1021" s="61"/>
    </row>
    <row r="1022" spans="1:25" s="12" customFormat="1" ht="14.25" customHeight="1">
      <c r="A1022" s="60"/>
      <c r="B1022" s="60"/>
      <c r="C1022" s="511" t="s">
        <v>220</v>
      </c>
      <c r="D1022" s="511"/>
      <c r="E1022" s="511"/>
      <c r="F1022" s="511"/>
      <c r="G1022" s="63"/>
      <c r="H1022" s="546">
        <v>4.2</v>
      </c>
      <c r="I1022" s="547"/>
      <c r="J1022" s="520"/>
      <c r="K1022" s="547"/>
      <c r="L1022" s="547"/>
      <c r="M1022" s="545"/>
      <c r="N1022" s="63"/>
      <c r="O1022" s="551">
        <v>0.5151</v>
      </c>
      <c r="P1022" s="621"/>
      <c r="Q1022" s="531">
        <f t="shared" si="192"/>
        <v>3.190404</v>
      </c>
      <c r="R1022" s="622"/>
      <c r="S1022" s="531">
        <f t="shared" si="193"/>
        <v>5.2095960000000003</v>
      </c>
      <c r="T1022" s="622"/>
      <c r="U1022" s="531">
        <f t="shared" si="194"/>
        <v>12.264285714285714</v>
      </c>
      <c r="V1022" s="621"/>
      <c r="W1022" s="532">
        <v>0.84845989128644383</v>
      </c>
      <c r="X1022" s="61"/>
      <c r="Y1022" s="61"/>
    </row>
    <row r="1023" spans="1:25" s="12" customFormat="1" ht="14.25" customHeight="1">
      <c r="A1023" s="60"/>
      <c r="B1023" s="60"/>
      <c r="C1023" s="511" t="s">
        <v>221</v>
      </c>
      <c r="D1023" s="511"/>
      <c r="E1023" s="511"/>
      <c r="F1023" s="511"/>
      <c r="G1023" s="63"/>
      <c r="H1023" s="546">
        <v>2.2999999999999998</v>
      </c>
      <c r="I1023" s="547"/>
      <c r="J1023" s="520"/>
      <c r="K1023" s="547"/>
      <c r="L1023" s="547"/>
      <c r="M1023" s="545"/>
      <c r="N1023" s="63"/>
      <c r="O1023" s="551">
        <v>0.30259999999999998</v>
      </c>
      <c r="P1023" s="621"/>
      <c r="Q1023" s="531">
        <f t="shared" si="192"/>
        <v>1.7069039999999998</v>
      </c>
      <c r="R1023" s="622"/>
      <c r="S1023" s="531">
        <f t="shared" si="193"/>
        <v>2.8930959999999999</v>
      </c>
      <c r="T1023" s="622"/>
      <c r="U1023" s="531">
        <f t="shared" si="194"/>
        <v>13.156521739130437</v>
      </c>
      <c r="V1023" s="621"/>
      <c r="W1023" s="532">
        <v>0.82497273718647768</v>
      </c>
      <c r="X1023" s="61"/>
      <c r="Y1023" s="61"/>
    </row>
    <row r="1024" spans="1:25" s="12" customFormat="1" ht="14.25" customHeight="1">
      <c r="A1024" s="60"/>
      <c r="B1024" s="60"/>
      <c r="C1024" s="511" t="s">
        <v>222</v>
      </c>
      <c r="D1024" s="511"/>
      <c r="E1024" s="511"/>
      <c r="F1024" s="511"/>
      <c r="G1024" s="63"/>
      <c r="H1024" s="546">
        <v>30.9</v>
      </c>
      <c r="I1024" s="547"/>
      <c r="J1024" s="520"/>
      <c r="K1024" s="547"/>
      <c r="L1024" s="547"/>
      <c r="M1024" s="545"/>
      <c r="N1024" s="63"/>
      <c r="O1024" s="551">
        <v>1.4539</v>
      </c>
      <c r="P1024" s="621"/>
      <c r="Q1024" s="531">
        <f t="shared" si="192"/>
        <v>28.050355999999997</v>
      </c>
      <c r="R1024" s="622"/>
      <c r="S1024" s="531">
        <f t="shared" si="193"/>
        <v>33.749643999999996</v>
      </c>
      <c r="T1024" s="622"/>
      <c r="U1024" s="531">
        <f t="shared" si="194"/>
        <v>4.7051779935275082</v>
      </c>
      <c r="V1024" s="621"/>
      <c r="W1024" s="532">
        <v>1.1354158531823506</v>
      </c>
      <c r="X1024" s="61"/>
      <c r="Y1024" s="61"/>
    </row>
    <row r="1025" spans="1:25" s="12" customFormat="1" ht="14.25" customHeight="1">
      <c r="A1025" s="60"/>
      <c r="B1025" s="60"/>
      <c r="C1025" s="511" t="s">
        <v>223</v>
      </c>
      <c r="D1025" s="511"/>
      <c r="E1025" s="511"/>
      <c r="F1025" s="511"/>
      <c r="G1025" s="63"/>
      <c r="H1025" s="546">
        <v>6.5</v>
      </c>
      <c r="I1025" s="547"/>
      <c r="J1025" s="520"/>
      <c r="K1025" s="547"/>
      <c r="L1025" s="547"/>
      <c r="M1025" s="545"/>
      <c r="N1025" s="63"/>
      <c r="O1025" s="551">
        <v>1.0146999999999999</v>
      </c>
      <c r="P1025" s="621"/>
      <c r="Q1025" s="531">
        <f t="shared" si="192"/>
        <v>4.5111880000000006</v>
      </c>
      <c r="R1025" s="622"/>
      <c r="S1025" s="531">
        <f t="shared" si="193"/>
        <v>8.4888119999999994</v>
      </c>
      <c r="T1025" s="622"/>
      <c r="U1025" s="531">
        <f t="shared" si="194"/>
        <v>15.610769230769231</v>
      </c>
      <c r="V1025" s="621"/>
      <c r="W1025" s="532">
        <v>1.038693827413246</v>
      </c>
      <c r="X1025" s="61"/>
      <c r="Y1025" s="61"/>
    </row>
    <row r="1026" spans="1:25" s="12" customFormat="1" ht="14.25" customHeight="1">
      <c r="A1026" s="60"/>
      <c r="B1026" s="60"/>
      <c r="C1026" s="511" t="s">
        <v>224</v>
      </c>
      <c r="D1026" s="511"/>
      <c r="E1026" s="511"/>
      <c r="F1026" s="511"/>
      <c r="G1026" s="63"/>
      <c r="H1026" s="546">
        <v>2.7</v>
      </c>
      <c r="I1026" s="547"/>
      <c r="J1026" s="520"/>
      <c r="K1026" s="547"/>
      <c r="L1026" s="547"/>
      <c r="M1026" s="545"/>
      <c r="N1026" s="63"/>
      <c r="O1026" s="551">
        <v>0.46230000000000004</v>
      </c>
      <c r="P1026" s="621"/>
      <c r="Q1026" s="531">
        <f t="shared" si="192"/>
        <v>1.793892</v>
      </c>
      <c r="R1026" s="622"/>
      <c r="S1026" s="531">
        <f t="shared" si="193"/>
        <v>3.6061080000000003</v>
      </c>
      <c r="T1026" s="622"/>
      <c r="U1026" s="531">
        <f t="shared" si="194"/>
        <v>17.122222222222224</v>
      </c>
      <c r="V1026" s="621"/>
      <c r="W1026" s="532">
        <v>0.9139976275207593</v>
      </c>
      <c r="X1026" s="61"/>
      <c r="Y1026" s="61"/>
    </row>
    <row r="1027" spans="1:25" s="12" customFormat="1" ht="14.25" customHeight="1">
      <c r="A1027" s="60"/>
      <c r="B1027" s="60"/>
      <c r="C1027" s="511" t="s">
        <v>225</v>
      </c>
      <c r="D1027" s="511"/>
      <c r="E1027" s="511"/>
      <c r="F1027" s="511"/>
      <c r="G1027" s="63"/>
      <c r="H1027" s="546">
        <v>9.6999999999999993</v>
      </c>
      <c r="I1027" s="547"/>
      <c r="J1027" s="520"/>
      <c r="K1027" s="547"/>
      <c r="L1027" s="547"/>
      <c r="M1027" s="545"/>
      <c r="N1027" s="63"/>
      <c r="O1027" s="551">
        <v>1.4444000000000001</v>
      </c>
      <c r="P1027" s="621"/>
      <c r="Q1027" s="531">
        <f t="shared" si="192"/>
        <v>6.8689759999999991</v>
      </c>
      <c r="R1027" s="622"/>
      <c r="S1027" s="531">
        <f t="shared" si="193"/>
        <v>12.531023999999999</v>
      </c>
      <c r="T1027" s="622"/>
      <c r="U1027" s="531">
        <f t="shared" si="194"/>
        <v>14.89072164948454</v>
      </c>
      <c r="V1027" s="621"/>
      <c r="W1027" s="532">
        <v>0.86145404663923175</v>
      </c>
      <c r="X1027" s="61"/>
      <c r="Y1027" s="61"/>
    </row>
    <row r="1028" spans="1:25" s="12" customFormat="1" ht="14.25" customHeight="1">
      <c r="A1028" s="60"/>
      <c r="B1028" s="60"/>
      <c r="C1028" s="511" t="s">
        <v>226</v>
      </c>
      <c r="D1028" s="511"/>
      <c r="E1028" s="511"/>
      <c r="F1028" s="511"/>
      <c r="G1028" s="63"/>
      <c r="H1028" s="546">
        <v>3.5</v>
      </c>
      <c r="I1028" s="547"/>
      <c r="J1028" s="520"/>
      <c r="K1028" s="547"/>
      <c r="L1028" s="547"/>
      <c r="M1028" s="545"/>
      <c r="N1028" s="63"/>
      <c r="O1028" s="551">
        <v>0.28360000000000002</v>
      </c>
      <c r="P1028" s="621"/>
      <c r="Q1028" s="531">
        <f t="shared" si="192"/>
        <v>2.9441440000000001</v>
      </c>
      <c r="R1028" s="622"/>
      <c r="S1028" s="531">
        <f t="shared" si="193"/>
        <v>4.0558560000000003</v>
      </c>
      <c r="T1028" s="622"/>
      <c r="U1028" s="531">
        <f t="shared" si="194"/>
        <v>8.1028571428571432</v>
      </c>
      <c r="V1028" s="621"/>
      <c r="W1028" s="532">
        <v>1.0468807678110004</v>
      </c>
      <c r="X1028" s="61"/>
      <c r="Y1028" s="61"/>
    </row>
    <row r="1029" spans="1:25" s="12" customFormat="1" ht="14.25" customHeight="1">
      <c r="A1029" s="60"/>
      <c r="B1029" s="60"/>
      <c r="C1029" s="511" t="s">
        <v>227</v>
      </c>
      <c r="D1029" s="511"/>
      <c r="E1029" s="511"/>
      <c r="F1029" s="511"/>
      <c r="G1029" s="63"/>
      <c r="H1029" s="546">
        <v>1.5</v>
      </c>
      <c r="I1029" s="547"/>
      <c r="J1029" s="520"/>
      <c r="K1029" s="547"/>
      <c r="L1029" s="547"/>
      <c r="M1029" s="545"/>
      <c r="N1029" s="63"/>
      <c r="O1029" s="551">
        <v>0.4385</v>
      </c>
      <c r="P1029" s="621"/>
      <c r="Q1029" s="531">
        <f t="shared" si="192"/>
        <v>0.64054</v>
      </c>
      <c r="R1029" s="622"/>
      <c r="S1029" s="531">
        <f t="shared" si="193"/>
        <v>2.3594599999999999</v>
      </c>
      <c r="T1029" s="622"/>
      <c r="U1029" s="531">
        <f t="shared" si="194"/>
        <v>29.233333333333334</v>
      </c>
      <c r="V1029" s="621"/>
      <c r="W1029" s="532">
        <v>0.92413066385669129</v>
      </c>
      <c r="X1029" s="61"/>
      <c r="Y1029" s="61"/>
    </row>
    <row r="1030" spans="1:25" s="12" customFormat="1" ht="14.25" customHeight="1">
      <c r="A1030" s="60"/>
      <c r="B1030" s="60"/>
      <c r="C1030" s="511" t="s">
        <v>228</v>
      </c>
      <c r="D1030" s="511"/>
      <c r="E1030" s="511"/>
      <c r="F1030" s="511"/>
      <c r="G1030" s="63"/>
      <c r="H1030" s="546">
        <v>0.6</v>
      </c>
      <c r="I1030" s="547"/>
      <c r="J1030" s="520"/>
      <c r="K1030" s="547"/>
      <c r="L1030" s="547"/>
      <c r="M1030" s="545"/>
      <c r="N1030" s="63"/>
      <c r="O1030" s="551">
        <v>0.17469999999999999</v>
      </c>
      <c r="P1030" s="621"/>
      <c r="Q1030" s="531">
        <f t="shared" si="192"/>
        <v>0.25758799999999998</v>
      </c>
      <c r="R1030" s="622"/>
      <c r="S1030" s="531">
        <f t="shared" si="193"/>
        <v>0.94241200000000003</v>
      </c>
      <c r="T1030" s="622"/>
      <c r="U1030" s="531">
        <f t="shared" si="194"/>
        <v>29.116666666666667</v>
      </c>
      <c r="V1030" s="621"/>
      <c r="W1030" s="532">
        <v>0.75334195774040547</v>
      </c>
      <c r="X1030" s="61"/>
      <c r="Y1030" s="61"/>
    </row>
    <row r="1031" spans="1:25" s="12" customFormat="1" ht="14.25" customHeight="1">
      <c r="A1031" s="60"/>
      <c r="B1031" s="60"/>
      <c r="C1031" s="511" t="s">
        <v>229</v>
      </c>
      <c r="D1031" s="511"/>
      <c r="E1031" s="511"/>
      <c r="F1031" s="511"/>
      <c r="G1031" s="63"/>
      <c r="H1031" s="546">
        <v>2.9</v>
      </c>
      <c r="I1031" s="547"/>
      <c r="J1031" s="520"/>
      <c r="K1031" s="547"/>
      <c r="L1031" s="547"/>
      <c r="M1031" s="545"/>
      <c r="N1031" s="63"/>
      <c r="O1031" s="551">
        <v>0.58729999999999993</v>
      </c>
      <c r="P1031" s="621"/>
      <c r="Q1031" s="531">
        <f t="shared" si="192"/>
        <v>1.7488920000000001</v>
      </c>
      <c r="R1031" s="622"/>
      <c r="S1031" s="531">
        <f t="shared" si="193"/>
        <v>4.0511079999999993</v>
      </c>
      <c r="T1031" s="622"/>
      <c r="U1031" s="531">
        <f t="shared" si="194"/>
        <v>20.251724137931031</v>
      </c>
      <c r="V1031" s="621"/>
      <c r="W1031" s="532">
        <v>1.2458633856597368</v>
      </c>
      <c r="X1031" s="61"/>
      <c r="Y1031" s="61"/>
    </row>
    <row r="1032" spans="1:25" s="12" customFormat="1" ht="14.25" customHeight="1">
      <c r="A1032" s="60"/>
      <c r="B1032" s="60"/>
      <c r="C1032" s="511" t="s">
        <v>230</v>
      </c>
      <c r="D1032" s="511"/>
      <c r="E1032" s="511"/>
      <c r="F1032" s="511"/>
      <c r="G1032" s="63"/>
      <c r="H1032" s="546">
        <v>2.7</v>
      </c>
      <c r="I1032" s="547"/>
      <c r="J1032" s="520"/>
      <c r="K1032" s="547"/>
      <c r="L1032" s="547"/>
      <c r="M1032" s="545"/>
      <c r="N1032" s="63"/>
      <c r="O1032" s="551">
        <v>0.29069999999999996</v>
      </c>
      <c r="P1032" s="621"/>
      <c r="Q1032" s="531">
        <f t="shared" si="192"/>
        <v>2.1302280000000002</v>
      </c>
      <c r="R1032" s="622"/>
      <c r="S1032" s="531">
        <f t="shared" si="193"/>
        <v>3.2697720000000001</v>
      </c>
      <c r="T1032" s="622"/>
      <c r="U1032" s="531">
        <f t="shared" si="194"/>
        <v>10.766666666666664</v>
      </c>
      <c r="V1032" s="621"/>
      <c r="W1032" s="532">
        <v>0.86337986337986328</v>
      </c>
      <c r="X1032" s="61"/>
      <c r="Y1032" s="61"/>
    </row>
    <row r="1033" spans="1:25" s="12" customFormat="1" ht="14.25" customHeight="1">
      <c r="A1033" s="60"/>
      <c r="B1033" s="60"/>
      <c r="C1033" s="518" t="s">
        <v>233</v>
      </c>
      <c r="D1033" s="518"/>
      <c r="E1033" s="518"/>
      <c r="F1033" s="518"/>
      <c r="G1033" s="63"/>
      <c r="H1033" s="550"/>
      <c r="I1033" s="550"/>
      <c r="J1033" s="550"/>
      <c r="K1033" s="550"/>
      <c r="L1033" s="550"/>
      <c r="M1033" s="545"/>
      <c r="N1033" s="63"/>
      <c r="O1033" s="560"/>
      <c r="P1033" s="621"/>
      <c r="Q1033" s="553"/>
      <c r="R1033" s="621"/>
      <c r="S1033" s="554"/>
      <c r="T1033" s="621"/>
      <c r="U1033" s="555"/>
      <c r="V1033" s="621"/>
      <c r="W1033" s="556"/>
      <c r="X1033" s="61"/>
      <c r="Y1033" s="61"/>
    </row>
    <row r="1034" spans="1:25" s="12" customFormat="1" ht="14.25" customHeight="1">
      <c r="A1034" s="60"/>
      <c r="B1034" s="60"/>
      <c r="C1034" s="511" t="s">
        <v>218</v>
      </c>
      <c r="D1034" s="511"/>
      <c r="E1034" s="511"/>
      <c r="F1034" s="511"/>
      <c r="G1034" s="63"/>
      <c r="H1034" s="520">
        <v>100</v>
      </c>
      <c r="I1034" s="547"/>
      <c r="J1034" s="520"/>
      <c r="K1034" s="547"/>
      <c r="L1034" s="547"/>
      <c r="M1034" s="550"/>
      <c r="N1034" s="63"/>
      <c r="O1034" s="560"/>
      <c r="P1034" s="621"/>
      <c r="Q1034" s="553"/>
      <c r="R1034" s="621"/>
      <c r="S1034" s="554"/>
      <c r="T1034" s="621"/>
      <c r="U1034" s="555"/>
      <c r="V1034" s="621"/>
      <c r="W1034" s="556"/>
      <c r="X1034" s="61"/>
      <c r="Y1034" s="61"/>
    </row>
    <row r="1035" spans="1:25" s="12" customFormat="1" ht="14.25" customHeight="1">
      <c r="A1035" s="60"/>
      <c r="B1035" s="60"/>
      <c r="C1035" s="511" t="s">
        <v>219</v>
      </c>
      <c r="D1035" s="511"/>
      <c r="E1035" s="511"/>
      <c r="F1035" s="511"/>
      <c r="G1035" s="63"/>
      <c r="H1035" s="546">
        <v>28.7</v>
      </c>
      <c r="I1035" s="547"/>
      <c r="J1035" s="520"/>
      <c r="K1035" s="547"/>
      <c r="L1035" s="547"/>
      <c r="M1035" s="545"/>
      <c r="N1035" s="63"/>
      <c r="O1035" s="551">
        <v>1.7007999999999999</v>
      </c>
      <c r="P1035" s="621"/>
      <c r="Q1035" s="531">
        <f t="shared" ref="Q1035:Q1046" si="195">H1035-1.96*O1035</f>
        <v>25.366432</v>
      </c>
      <c r="R1035" s="622"/>
      <c r="S1035" s="531">
        <f t="shared" ref="S1035:S1046" si="196">H1035+1.96*O1035</f>
        <v>32.033568000000002</v>
      </c>
      <c r="T1035" s="622"/>
      <c r="U1035" s="531">
        <f t="shared" ref="U1035:U1046" si="197">O1035/H1035*100</f>
        <v>5.9261324041811845</v>
      </c>
      <c r="V1035" s="621"/>
      <c r="W1035" s="532">
        <v>1.2684018196733535</v>
      </c>
      <c r="X1035" s="61"/>
      <c r="Y1035" s="61"/>
    </row>
    <row r="1036" spans="1:25" s="12" customFormat="1" ht="14.25" customHeight="1">
      <c r="A1036" s="60"/>
      <c r="B1036" s="60"/>
      <c r="C1036" s="511" t="s">
        <v>220</v>
      </c>
      <c r="D1036" s="511"/>
      <c r="E1036" s="511"/>
      <c r="F1036" s="511"/>
      <c r="G1036" s="63"/>
      <c r="H1036" s="546">
        <v>4.2</v>
      </c>
      <c r="I1036" s="547"/>
      <c r="J1036" s="520"/>
      <c r="K1036" s="547"/>
      <c r="L1036" s="547"/>
      <c r="M1036" s="545"/>
      <c r="N1036" s="63"/>
      <c r="O1036" s="551">
        <v>0.39480000000000004</v>
      </c>
      <c r="P1036" s="621"/>
      <c r="Q1036" s="531">
        <f t="shared" si="195"/>
        <v>3.4261920000000003</v>
      </c>
      <c r="R1036" s="622"/>
      <c r="S1036" s="531">
        <f t="shared" si="196"/>
        <v>4.973808</v>
      </c>
      <c r="T1036" s="622"/>
      <c r="U1036" s="531">
        <f t="shared" si="197"/>
        <v>9.4</v>
      </c>
      <c r="V1036" s="621"/>
      <c r="W1036" s="532">
        <v>0.86540990793511618</v>
      </c>
      <c r="X1036" s="61"/>
      <c r="Y1036" s="61"/>
    </row>
    <row r="1037" spans="1:25" s="12" customFormat="1" ht="14.25" customHeight="1">
      <c r="A1037" s="60"/>
      <c r="B1037" s="60"/>
      <c r="C1037" s="511" t="s">
        <v>221</v>
      </c>
      <c r="D1037" s="511"/>
      <c r="E1037" s="511"/>
      <c r="F1037" s="511"/>
      <c r="G1037" s="63"/>
      <c r="H1037" s="546">
        <v>3.6</v>
      </c>
      <c r="I1037" s="547"/>
      <c r="J1037" s="520"/>
      <c r="K1037" s="547"/>
      <c r="L1037" s="547"/>
      <c r="M1037" s="545"/>
      <c r="N1037" s="63"/>
      <c r="O1037" s="551">
        <v>0.44479999999999997</v>
      </c>
      <c r="P1037" s="621"/>
      <c r="Q1037" s="531">
        <f t="shared" si="195"/>
        <v>2.728192</v>
      </c>
      <c r="R1037" s="622"/>
      <c r="S1037" s="531">
        <f t="shared" si="196"/>
        <v>4.4718080000000002</v>
      </c>
      <c r="T1037" s="622"/>
      <c r="U1037" s="531">
        <f t="shared" si="197"/>
        <v>12.355555555555554</v>
      </c>
      <c r="V1037" s="621"/>
      <c r="W1037" s="532">
        <v>1.0651340996168581</v>
      </c>
      <c r="X1037" s="61"/>
      <c r="Y1037" s="61"/>
    </row>
    <row r="1038" spans="1:25" s="12" customFormat="1" ht="14.25" customHeight="1">
      <c r="A1038" s="60"/>
      <c r="B1038" s="60"/>
      <c r="C1038" s="511" t="s">
        <v>222</v>
      </c>
      <c r="D1038" s="511"/>
      <c r="E1038" s="511"/>
      <c r="F1038" s="511"/>
      <c r="G1038" s="63"/>
      <c r="H1038" s="546">
        <v>28.8</v>
      </c>
      <c r="I1038" s="547"/>
      <c r="J1038" s="520"/>
      <c r="K1038" s="547"/>
      <c r="L1038" s="547"/>
      <c r="M1038" s="545"/>
      <c r="N1038" s="63"/>
      <c r="O1038" s="551">
        <v>1.5446</v>
      </c>
      <c r="P1038" s="621"/>
      <c r="Q1038" s="531">
        <f t="shared" si="195"/>
        <v>25.772584000000002</v>
      </c>
      <c r="R1038" s="622"/>
      <c r="S1038" s="531">
        <f t="shared" si="196"/>
        <v>31.827415999999999</v>
      </c>
      <c r="T1038" s="622"/>
      <c r="U1038" s="531">
        <f t="shared" si="197"/>
        <v>5.3631944444444439</v>
      </c>
      <c r="V1038" s="621"/>
      <c r="W1038" s="532">
        <v>1.1141888480126956</v>
      </c>
      <c r="X1038" s="61"/>
      <c r="Y1038" s="61"/>
    </row>
    <row r="1039" spans="1:25" s="12" customFormat="1" ht="14.25" customHeight="1">
      <c r="A1039" s="60"/>
      <c r="B1039" s="60"/>
      <c r="C1039" s="511" t="s">
        <v>223</v>
      </c>
      <c r="D1039" s="511"/>
      <c r="E1039" s="511"/>
      <c r="F1039" s="511"/>
      <c r="G1039" s="63"/>
      <c r="H1039" s="546">
        <v>6</v>
      </c>
      <c r="I1039" s="547"/>
      <c r="J1039" s="520"/>
      <c r="K1039" s="547"/>
      <c r="L1039" s="547"/>
      <c r="M1039" s="545"/>
      <c r="N1039" s="63"/>
      <c r="O1039" s="551">
        <v>0.63540000000000008</v>
      </c>
      <c r="P1039" s="621"/>
      <c r="Q1039" s="531">
        <f t="shared" si="195"/>
        <v>4.7546160000000004</v>
      </c>
      <c r="R1039" s="622"/>
      <c r="S1039" s="531">
        <f t="shared" si="196"/>
        <v>7.2453839999999996</v>
      </c>
      <c r="T1039" s="622"/>
      <c r="U1039" s="531">
        <f t="shared" si="197"/>
        <v>10.590000000000002</v>
      </c>
      <c r="V1039" s="621"/>
      <c r="W1039" s="532">
        <v>0.8964446952595938</v>
      </c>
      <c r="X1039" s="61"/>
      <c r="Y1039" s="61"/>
    </row>
    <row r="1040" spans="1:25" s="12" customFormat="1" ht="14.25" customHeight="1">
      <c r="A1040" s="60"/>
      <c r="B1040" s="60"/>
      <c r="C1040" s="511" t="s">
        <v>224</v>
      </c>
      <c r="D1040" s="511"/>
      <c r="E1040" s="511"/>
      <c r="F1040" s="511"/>
      <c r="G1040" s="63"/>
      <c r="H1040" s="546">
        <v>1.5</v>
      </c>
      <c r="I1040" s="547"/>
      <c r="J1040" s="520"/>
      <c r="K1040" s="547"/>
      <c r="L1040" s="547"/>
      <c r="M1040" s="545"/>
      <c r="N1040" s="63"/>
      <c r="O1040" s="551">
        <v>0.24829999999999999</v>
      </c>
      <c r="P1040" s="621"/>
      <c r="Q1040" s="531">
        <f t="shared" si="195"/>
        <v>1.0133320000000001</v>
      </c>
      <c r="R1040" s="622"/>
      <c r="S1040" s="531">
        <f t="shared" si="196"/>
        <v>1.9866679999999999</v>
      </c>
      <c r="T1040" s="622"/>
      <c r="U1040" s="531">
        <f t="shared" si="197"/>
        <v>16.553333333333335</v>
      </c>
      <c r="V1040" s="621"/>
      <c r="W1040" s="532">
        <v>1.0068937550689376</v>
      </c>
      <c r="X1040" s="61"/>
      <c r="Y1040" s="61"/>
    </row>
    <row r="1041" spans="1:25" s="12" customFormat="1" ht="14.25" customHeight="1">
      <c r="A1041" s="60"/>
      <c r="B1041" s="60"/>
      <c r="C1041" s="511" t="s">
        <v>225</v>
      </c>
      <c r="D1041" s="511"/>
      <c r="E1041" s="511"/>
      <c r="F1041" s="511"/>
      <c r="G1041" s="63"/>
      <c r="H1041" s="546">
        <v>14.5</v>
      </c>
      <c r="I1041" s="547"/>
      <c r="J1041" s="520"/>
      <c r="K1041" s="547"/>
      <c r="L1041" s="547"/>
      <c r="M1041" s="545"/>
      <c r="N1041" s="63"/>
      <c r="O1041" s="551">
        <v>2.7822</v>
      </c>
      <c r="P1041" s="621"/>
      <c r="Q1041" s="531">
        <f t="shared" si="195"/>
        <v>9.0468879999999992</v>
      </c>
      <c r="R1041" s="622"/>
      <c r="S1041" s="531">
        <f t="shared" si="196"/>
        <v>19.953112000000001</v>
      </c>
      <c r="T1041" s="622"/>
      <c r="U1041" s="531">
        <f t="shared" si="197"/>
        <v>19.187586206896551</v>
      </c>
      <c r="V1041" s="621"/>
      <c r="W1041" s="532">
        <v>0.95997515699399627</v>
      </c>
      <c r="X1041" s="61"/>
      <c r="Y1041" s="61"/>
    </row>
    <row r="1042" spans="1:25" s="12" customFormat="1" ht="14.25" customHeight="1">
      <c r="A1042" s="60"/>
      <c r="B1042" s="60"/>
      <c r="C1042" s="511" t="s">
        <v>226</v>
      </c>
      <c r="D1042" s="511"/>
      <c r="E1042" s="511"/>
      <c r="F1042" s="511"/>
      <c r="G1042" s="63"/>
      <c r="H1042" s="546">
        <v>4.0999999999999996</v>
      </c>
      <c r="I1042" s="547"/>
      <c r="J1042" s="520"/>
      <c r="K1042" s="547"/>
      <c r="L1042" s="547"/>
      <c r="M1042" s="545"/>
      <c r="N1042" s="63"/>
      <c r="O1042" s="551">
        <v>0.27850000000000003</v>
      </c>
      <c r="P1042" s="621"/>
      <c r="Q1042" s="531">
        <f t="shared" si="195"/>
        <v>3.5541399999999994</v>
      </c>
      <c r="R1042" s="622"/>
      <c r="S1042" s="531">
        <f t="shared" si="196"/>
        <v>4.6458599999999999</v>
      </c>
      <c r="T1042" s="622"/>
      <c r="U1042" s="531">
        <f t="shared" si="197"/>
        <v>6.7926829268292703</v>
      </c>
      <c r="V1042" s="621"/>
      <c r="W1042" s="532">
        <v>1.0585328772329914</v>
      </c>
      <c r="X1042" s="61"/>
      <c r="Y1042" s="61"/>
    </row>
    <row r="1043" spans="1:25" s="12" customFormat="1" ht="14.25" customHeight="1">
      <c r="A1043" s="60"/>
      <c r="B1043" s="60"/>
      <c r="C1043" s="511" t="s">
        <v>227</v>
      </c>
      <c r="D1043" s="511"/>
      <c r="E1043" s="511"/>
      <c r="F1043" s="511"/>
      <c r="G1043" s="63"/>
      <c r="H1043" s="546">
        <v>1.1000000000000001</v>
      </c>
      <c r="I1043" s="547"/>
      <c r="J1043" s="520"/>
      <c r="K1043" s="547"/>
      <c r="L1043" s="547"/>
      <c r="M1043" s="545"/>
      <c r="N1043" s="63"/>
      <c r="O1043" s="551">
        <v>0.1958</v>
      </c>
      <c r="P1043" s="621"/>
      <c r="Q1043" s="531">
        <f t="shared" si="195"/>
        <v>0.71623200000000009</v>
      </c>
      <c r="R1043" s="622"/>
      <c r="S1043" s="531">
        <f t="shared" si="196"/>
        <v>1.483768</v>
      </c>
      <c r="T1043" s="622"/>
      <c r="U1043" s="531">
        <f t="shared" si="197"/>
        <v>17.8</v>
      </c>
      <c r="V1043" s="621"/>
      <c r="W1043" s="532">
        <v>1.0938547486033521</v>
      </c>
      <c r="X1043" s="61"/>
      <c r="Y1043" s="61"/>
    </row>
    <row r="1044" spans="1:25" s="12" customFormat="1" ht="14.25" customHeight="1">
      <c r="A1044" s="60"/>
      <c r="B1044" s="60"/>
      <c r="C1044" s="511" t="s">
        <v>228</v>
      </c>
      <c r="D1044" s="511"/>
      <c r="E1044" s="511"/>
      <c r="F1044" s="511"/>
      <c r="G1044" s="63"/>
      <c r="H1044" s="546">
        <v>0.5</v>
      </c>
      <c r="I1044" s="547"/>
      <c r="J1044" s="520"/>
      <c r="K1044" s="547"/>
      <c r="L1044" s="547"/>
      <c r="M1044" s="545"/>
      <c r="N1044" s="63"/>
      <c r="O1044" s="551">
        <v>0.1368</v>
      </c>
      <c r="P1044" s="621"/>
      <c r="Q1044" s="531">
        <f t="shared" si="195"/>
        <v>0.23187200000000002</v>
      </c>
      <c r="R1044" s="622"/>
      <c r="S1044" s="531">
        <f t="shared" si="196"/>
        <v>0.76812799999999992</v>
      </c>
      <c r="T1044" s="622"/>
      <c r="U1044" s="531">
        <f t="shared" si="197"/>
        <v>27.36</v>
      </c>
      <c r="V1044" s="621"/>
      <c r="W1044" s="532">
        <v>1.0216579536967887</v>
      </c>
      <c r="X1044" s="61"/>
      <c r="Y1044" s="61"/>
    </row>
    <row r="1045" spans="1:25" s="12" customFormat="1" ht="14.25" customHeight="1">
      <c r="A1045" s="60"/>
      <c r="B1045" s="60"/>
      <c r="C1045" s="511" t="s">
        <v>229</v>
      </c>
      <c r="D1045" s="511"/>
      <c r="E1045" s="511"/>
      <c r="F1045" s="511"/>
      <c r="G1045" s="63"/>
      <c r="H1045" s="546">
        <v>3.4</v>
      </c>
      <c r="I1045" s="547"/>
      <c r="J1045" s="520"/>
      <c r="K1045" s="547"/>
      <c r="L1045" s="547"/>
      <c r="M1045" s="545"/>
      <c r="N1045" s="63"/>
      <c r="O1045" s="551">
        <v>0.49979999999999997</v>
      </c>
      <c r="P1045" s="621"/>
      <c r="Q1045" s="531">
        <f t="shared" si="195"/>
        <v>2.4203920000000001</v>
      </c>
      <c r="R1045" s="622"/>
      <c r="S1045" s="531">
        <f t="shared" si="196"/>
        <v>4.3796080000000002</v>
      </c>
      <c r="T1045" s="622"/>
      <c r="U1045" s="531">
        <f t="shared" si="197"/>
        <v>14.7</v>
      </c>
      <c r="V1045" s="621"/>
      <c r="W1045" s="532">
        <v>1.2414307004470939</v>
      </c>
      <c r="X1045" s="61"/>
      <c r="Y1045" s="61"/>
    </row>
    <row r="1046" spans="1:25" s="12" customFormat="1" ht="14.25" customHeight="1">
      <c r="A1046" s="60"/>
      <c r="B1046" s="60"/>
      <c r="C1046" s="511" t="s">
        <v>230</v>
      </c>
      <c r="D1046" s="511"/>
      <c r="E1046" s="511"/>
      <c r="F1046" s="511"/>
      <c r="G1046" s="63"/>
      <c r="H1046" s="546">
        <v>3.5</v>
      </c>
      <c r="I1046" s="547"/>
      <c r="J1046" s="520"/>
      <c r="K1046" s="547"/>
      <c r="L1046" s="547"/>
      <c r="M1046" s="545"/>
      <c r="N1046" s="63"/>
      <c r="O1046" s="551">
        <v>0.43759999999999999</v>
      </c>
      <c r="P1046" s="621"/>
      <c r="Q1046" s="531">
        <f t="shared" si="195"/>
        <v>2.6423040000000002</v>
      </c>
      <c r="R1046" s="622"/>
      <c r="S1046" s="531">
        <f t="shared" si="196"/>
        <v>4.3576959999999998</v>
      </c>
      <c r="T1046" s="622"/>
      <c r="U1046" s="531">
        <f t="shared" si="197"/>
        <v>12.502857142857144</v>
      </c>
      <c r="V1046" s="621"/>
      <c r="W1046" s="532">
        <v>1.2045141756124413</v>
      </c>
      <c r="X1046" s="61"/>
      <c r="Y1046" s="61"/>
    </row>
    <row r="1047" spans="1:25" s="12" customFormat="1" ht="14.25" customHeight="1">
      <c r="A1047" s="60"/>
      <c r="B1047" s="60"/>
      <c r="C1047" s="518" t="s">
        <v>236</v>
      </c>
      <c r="D1047" s="518"/>
      <c r="E1047" s="518"/>
      <c r="F1047" s="518"/>
      <c r="G1047" s="63"/>
      <c r="H1047" s="520"/>
      <c r="I1047" s="557"/>
      <c r="J1047" s="557"/>
      <c r="K1047" s="557"/>
      <c r="L1047" s="557"/>
      <c r="M1047" s="558"/>
      <c r="N1047" s="63"/>
      <c r="O1047" s="560"/>
      <c r="P1047" s="621"/>
      <c r="Q1047" s="553"/>
      <c r="R1047" s="621"/>
      <c r="S1047" s="554"/>
      <c r="T1047" s="621"/>
      <c r="U1047" s="555"/>
      <c r="V1047" s="621"/>
      <c r="W1047" s="556"/>
      <c r="X1047" s="61"/>
      <c r="Y1047" s="61"/>
    </row>
    <row r="1048" spans="1:25" s="12" customFormat="1" ht="14.25" customHeight="1">
      <c r="A1048" s="60"/>
      <c r="B1048" s="60"/>
      <c r="C1048" s="511" t="s">
        <v>218</v>
      </c>
      <c r="D1048" s="511"/>
      <c r="E1048" s="511"/>
      <c r="F1048" s="511"/>
      <c r="G1048" s="63"/>
      <c r="H1048" s="546">
        <v>100</v>
      </c>
      <c r="I1048" s="547"/>
      <c r="J1048" s="520"/>
      <c r="K1048" s="547"/>
      <c r="L1048" s="547"/>
      <c r="M1048" s="550"/>
      <c r="N1048" s="63"/>
      <c r="O1048" s="560"/>
      <c r="P1048" s="621"/>
      <c r="Q1048" s="553"/>
      <c r="R1048" s="621"/>
      <c r="S1048" s="554"/>
      <c r="T1048" s="621"/>
      <c r="U1048" s="555"/>
      <c r="V1048" s="621"/>
      <c r="W1048" s="556"/>
      <c r="X1048" s="61"/>
      <c r="Y1048" s="61"/>
    </row>
    <row r="1049" spans="1:25" s="12" customFormat="1" ht="14.25" customHeight="1">
      <c r="A1049" s="60"/>
      <c r="B1049" s="60"/>
      <c r="C1049" s="511" t="s">
        <v>219</v>
      </c>
      <c r="D1049" s="511"/>
      <c r="E1049" s="511"/>
      <c r="F1049" s="511"/>
      <c r="G1049" s="63"/>
      <c r="H1049" s="546">
        <v>26.5</v>
      </c>
      <c r="I1049" s="547"/>
      <c r="J1049" s="520"/>
      <c r="K1049" s="547"/>
      <c r="L1049" s="547"/>
      <c r="M1049" s="545"/>
      <c r="N1049" s="63"/>
      <c r="O1049" s="551">
        <v>1.4165000000000001</v>
      </c>
      <c r="P1049" s="621"/>
      <c r="Q1049" s="531">
        <f t="shared" ref="Q1049:Q1060" si="198">H1049-1.96*O1049</f>
        <v>23.723659999999999</v>
      </c>
      <c r="R1049" s="622"/>
      <c r="S1049" s="531">
        <f t="shared" ref="S1049:S1060" si="199">H1049+1.96*O1049</f>
        <v>29.276340000000001</v>
      </c>
      <c r="T1049" s="622"/>
      <c r="U1049" s="531">
        <f t="shared" ref="U1049:U1060" si="200">O1049/H1049*100</f>
        <v>5.3452830188679243</v>
      </c>
      <c r="V1049" s="621"/>
      <c r="W1049" s="532">
        <v>1.2170289543775239</v>
      </c>
      <c r="X1049" s="61"/>
      <c r="Y1049" s="61"/>
    </row>
    <row r="1050" spans="1:25" s="12" customFormat="1" ht="14.25" customHeight="1">
      <c r="A1050" s="60"/>
      <c r="B1050" s="60"/>
      <c r="C1050" s="511" t="s">
        <v>220</v>
      </c>
      <c r="D1050" s="511"/>
      <c r="E1050" s="511"/>
      <c r="F1050" s="511"/>
      <c r="G1050" s="63"/>
      <c r="H1050" s="546">
        <v>4.4000000000000004</v>
      </c>
      <c r="I1050" s="547"/>
      <c r="J1050" s="520"/>
      <c r="K1050" s="547"/>
      <c r="L1050" s="547"/>
      <c r="M1050" s="545"/>
      <c r="N1050" s="63"/>
      <c r="O1050" s="551">
        <v>0.77410000000000001</v>
      </c>
      <c r="P1050" s="621"/>
      <c r="Q1050" s="531">
        <f t="shared" si="198"/>
        <v>2.8827640000000003</v>
      </c>
      <c r="R1050" s="622"/>
      <c r="S1050" s="531">
        <f t="shared" si="199"/>
        <v>5.9172360000000008</v>
      </c>
      <c r="T1050" s="622"/>
      <c r="U1050" s="531">
        <f t="shared" si="200"/>
        <v>17.593181818181815</v>
      </c>
      <c r="V1050" s="621"/>
      <c r="W1050" s="532">
        <v>1.4258611162276662</v>
      </c>
      <c r="X1050" s="61"/>
      <c r="Y1050" s="61"/>
    </row>
    <row r="1051" spans="1:25" s="12" customFormat="1" ht="14.25" customHeight="1">
      <c r="A1051" s="60"/>
      <c r="B1051" s="60"/>
      <c r="C1051" s="511" t="s">
        <v>221</v>
      </c>
      <c r="D1051" s="511"/>
      <c r="E1051" s="511"/>
      <c r="F1051" s="511"/>
      <c r="G1051" s="63"/>
      <c r="H1051" s="546">
        <v>5.0999999999999996</v>
      </c>
      <c r="I1051" s="547"/>
      <c r="J1051" s="520"/>
      <c r="K1051" s="547"/>
      <c r="L1051" s="547"/>
      <c r="M1051" s="545"/>
      <c r="N1051" s="63"/>
      <c r="O1051" s="551">
        <v>0.5323</v>
      </c>
      <c r="P1051" s="621"/>
      <c r="Q1051" s="531">
        <f t="shared" si="198"/>
        <v>4.056692</v>
      </c>
      <c r="R1051" s="622"/>
      <c r="S1051" s="531">
        <f t="shared" si="199"/>
        <v>6.1433079999999993</v>
      </c>
      <c r="T1051" s="622"/>
      <c r="U1051" s="531">
        <f t="shared" si="200"/>
        <v>10.437254901960785</v>
      </c>
      <c r="V1051" s="621"/>
      <c r="W1051" s="532">
        <v>1.0364096573208723</v>
      </c>
      <c r="X1051" s="61"/>
      <c r="Y1051" s="61"/>
    </row>
    <row r="1052" spans="1:25" s="12" customFormat="1" ht="14.25" customHeight="1">
      <c r="A1052" s="60"/>
      <c r="B1052" s="60"/>
      <c r="C1052" s="511" t="s">
        <v>222</v>
      </c>
      <c r="D1052" s="511"/>
      <c r="E1052" s="511"/>
      <c r="F1052" s="511"/>
      <c r="G1052" s="63"/>
      <c r="H1052" s="546">
        <v>25.8</v>
      </c>
      <c r="I1052" s="547"/>
      <c r="J1052" s="520"/>
      <c r="K1052" s="547"/>
      <c r="L1052" s="547"/>
      <c r="M1052" s="545"/>
      <c r="N1052" s="63"/>
      <c r="O1052" s="551">
        <v>1.1828999999999998</v>
      </c>
      <c r="P1052" s="621"/>
      <c r="Q1052" s="531">
        <f t="shared" si="198"/>
        <v>23.481515999999999</v>
      </c>
      <c r="R1052" s="622"/>
      <c r="S1052" s="531">
        <f t="shared" si="199"/>
        <v>28.118484000000002</v>
      </c>
      <c r="T1052" s="622"/>
      <c r="U1052" s="531">
        <f t="shared" si="200"/>
        <v>4.5848837209302316</v>
      </c>
      <c r="V1052" s="621"/>
      <c r="W1052" s="532">
        <v>1.1022176667909056</v>
      </c>
      <c r="X1052" s="61"/>
      <c r="Y1052" s="61"/>
    </row>
    <row r="1053" spans="1:25" s="12" customFormat="1" ht="14.25" customHeight="1">
      <c r="A1053" s="60"/>
      <c r="B1053" s="60"/>
      <c r="C1053" s="511" t="s">
        <v>223</v>
      </c>
      <c r="D1053" s="511"/>
      <c r="E1053" s="511"/>
      <c r="F1053" s="511"/>
      <c r="G1053" s="63"/>
      <c r="H1053" s="546">
        <v>6.8</v>
      </c>
      <c r="I1053" s="547"/>
      <c r="J1053" s="520"/>
      <c r="K1053" s="547"/>
      <c r="L1053" s="547"/>
      <c r="M1053" s="545"/>
      <c r="N1053" s="63"/>
      <c r="O1053" s="551">
        <v>0.7581</v>
      </c>
      <c r="P1053" s="621"/>
      <c r="Q1053" s="531">
        <f t="shared" si="198"/>
        <v>5.3141239999999996</v>
      </c>
      <c r="R1053" s="622"/>
      <c r="S1053" s="531">
        <f t="shared" si="199"/>
        <v>8.285876</v>
      </c>
      <c r="T1053" s="622"/>
      <c r="U1053" s="531">
        <f t="shared" si="200"/>
        <v>11.148529411764706</v>
      </c>
      <c r="V1053" s="621"/>
      <c r="W1053" s="532">
        <v>0.99973625214295125</v>
      </c>
      <c r="X1053" s="61"/>
      <c r="Y1053" s="61"/>
    </row>
    <row r="1054" spans="1:25" s="12" customFormat="1" ht="14.25" customHeight="1">
      <c r="A1054" s="60"/>
      <c r="B1054" s="60"/>
      <c r="C1054" s="511" t="s">
        <v>224</v>
      </c>
      <c r="D1054" s="511"/>
      <c r="E1054" s="511"/>
      <c r="F1054" s="511"/>
      <c r="G1054" s="63"/>
      <c r="H1054" s="546">
        <v>2.2000000000000002</v>
      </c>
      <c r="I1054" s="547"/>
      <c r="J1054" s="520"/>
      <c r="K1054" s="547"/>
      <c r="L1054" s="547"/>
      <c r="M1054" s="545"/>
      <c r="N1054" s="63"/>
      <c r="O1054" s="551">
        <v>0.52189999999999992</v>
      </c>
      <c r="P1054" s="621"/>
      <c r="Q1054" s="531">
        <f t="shared" si="198"/>
        <v>1.1770760000000005</v>
      </c>
      <c r="R1054" s="622"/>
      <c r="S1054" s="531">
        <f t="shared" si="199"/>
        <v>3.2229239999999999</v>
      </c>
      <c r="T1054" s="622"/>
      <c r="U1054" s="531">
        <f t="shared" si="200"/>
        <v>23.722727272727269</v>
      </c>
      <c r="V1054" s="621"/>
      <c r="W1054" s="532">
        <v>1.3464912280701753</v>
      </c>
      <c r="X1054" s="61"/>
      <c r="Y1054" s="61"/>
    </row>
    <row r="1055" spans="1:25" s="12" customFormat="1" ht="14.25" customHeight="1">
      <c r="A1055" s="60"/>
      <c r="B1055" s="60"/>
      <c r="C1055" s="511" t="s">
        <v>225</v>
      </c>
      <c r="D1055" s="511"/>
      <c r="E1055" s="511"/>
      <c r="F1055" s="511"/>
      <c r="G1055" s="63"/>
      <c r="H1055" s="546">
        <v>12</v>
      </c>
      <c r="I1055" s="547"/>
      <c r="J1055" s="520"/>
      <c r="K1055" s="547"/>
      <c r="L1055" s="547"/>
      <c r="M1055" s="545"/>
      <c r="N1055" s="63"/>
      <c r="O1055" s="551">
        <v>1.5994999999999999</v>
      </c>
      <c r="P1055" s="621"/>
      <c r="Q1055" s="531">
        <f t="shared" si="198"/>
        <v>8.8649799999999992</v>
      </c>
      <c r="R1055" s="622"/>
      <c r="S1055" s="531">
        <f t="shared" si="199"/>
        <v>15.135020000000001</v>
      </c>
      <c r="T1055" s="622"/>
      <c r="U1055" s="531">
        <f t="shared" si="200"/>
        <v>13.329166666666667</v>
      </c>
      <c r="V1055" s="621"/>
      <c r="W1055" s="532">
        <v>0.98813862976462585</v>
      </c>
      <c r="X1055" s="61"/>
      <c r="Y1055" s="61"/>
    </row>
    <row r="1056" spans="1:25" s="12" customFormat="1" ht="14.25" customHeight="1">
      <c r="A1056" s="60"/>
      <c r="B1056" s="60"/>
      <c r="C1056" s="511" t="s">
        <v>226</v>
      </c>
      <c r="D1056" s="511"/>
      <c r="E1056" s="511"/>
      <c r="F1056" s="511"/>
      <c r="G1056" s="63"/>
      <c r="H1056" s="546">
        <v>4.5999999999999996</v>
      </c>
      <c r="I1056" s="547"/>
      <c r="J1056" s="520"/>
      <c r="K1056" s="547"/>
      <c r="L1056" s="547"/>
      <c r="M1056" s="545"/>
      <c r="N1056" s="63"/>
      <c r="O1056" s="551">
        <v>0.3548</v>
      </c>
      <c r="P1056" s="621"/>
      <c r="Q1056" s="531">
        <f t="shared" si="198"/>
        <v>3.9045919999999996</v>
      </c>
      <c r="R1056" s="622"/>
      <c r="S1056" s="531">
        <f t="shared" si="199"/>
        <v>5.2954080000000001</v>
      </c>
      <c r="T1056" s="622"/>
      <c r="U1056" s="531">
        <f t="shared" si="200"/>
        <v>7.7130434782608699</v>
      </c>
      <c r="V1056" s="621"/>
      <c r="W1056" s="532">
        <v>1.0534441805225654</v>
      </c>
      <c r="X1056" s="61"/>
      <c r="Y1056" s="61"/>
    </row>
    <row r="1057" spans="1:25" s="12" customFormat="1" ht="14.25" customHeight="1">
      <c r="A1057" s="60"/>
      <c r="B1057" s="60"/>
      <c r="C1057" s="511" t="s">
        <v>227</v>
      </c>
      <c r="D1057" s="511"/>
      <c r="E1057" s="511"/>
      <c r="F1057" s="511"/>
      <c r="G1057" s="63"/>
      <c r="H1057" s="546">
        <v>3.2</v>
      </c>
      <c r="I1057" s="547"/>
      <c r="J1057" s="520"/>
      <c r="K1057" s="547"/>
      <c r="L1057" s="547"/>
      <c r="M1057" s="545"/>
      <c r="N1057" s="63"/>
      <c r="O1057" s="551">
        <v>0.85869999999999991</v>
      </c>
      <c r="P1057" s="621"/>
      <c r="Q1057" s="531">
        <f t="shared" si="198"/>
        <v>1.5169480000000004</v>
      </c>
      <c r="R1057" s="622"/>
      <c r="S1057" s="531">
        <f t="shared" si="199"/>
        <v>4.8830520000000002</v>
      </c>
      <c r="T1057" s="622"/>
      <c r="U1057" s="531">
        <f t="shared" si="200"/>
        <v>26.834374999999994</v>
      </c>
      <c r="V1057" s="621"/>
      <c r="W1057" s="532">
        <v>1.0408484848484847</v>
      </c>
      <c r="X1057" s="61"/>
      <c r="Y1057" s="61"/>
    </row>
    <row r="1058" spans="1:25" s="12" customFormat="1" ht="14.25" customHeight="1">
      <c r="A1058" s="60"/>
      <c r="B1058" s="60"/>
      <c r="C1058" s="511" t="s">
        <v>228</v>
      </c>
      <c r="D1058" s="511"/>
      <c r="E1058" s="511"/>
      <c r="F1058" s="511"/>
      <c r="G1058" s="63"/>
      <c r="H1058" s="546">
        <v>1.3</v>
      </c>
      <c r="I1058" s="547"/>
      <c r="J1058" s="520"/>
      <c r="K1058" s="547"/>
      <c r="L1058" s="547"/>
      <c r="M1058" s="545"/>
      <c r="N1058" s="63"/>
      <c r="O1058" s="551">
        <v>0.31259999999999999</v>
      </c>
      <c r="P1058" s="621"/>
      <c r="Q1058" s="531">
        <f t="shared" si="198"/>
        <v>0.68730400000000003</v>
      </c>
      <c r="R1058" s="622"/>
      <c r="S1058" s="531">
        <f t="shared" si="199"/>
        <v>1.912696</v>
      </c>
      <c r="T1058" s="622"/>
      <c r="U1058" s="531">
        <f t="shared" si="200"/>
        <v>24.046153846153846</v>
      </c>
      <c r="V1058" s="621"/>
      <c r="W1058" s="532">
        <v>0.92814726840855111</v>
      </c>
      <c r="X1058" s="61"/>
      <c r="Y1058" s="61"/>
    </row>
    <row r="1059" spans="1:25" s="12" customFormat="1" ht="14.25" customHeight="1">
      <c r="A1059" s="60"/>
      <c r="B1059" s="60"/>
      <c r="C1059" s="511" t="s">
        <v>229</v>
      </c>
      <c r="D1059" s="511"/>
      <c r="E1059" s="511"/>
      <c r="F1059" s="511"/>
      <c r="G1059" s="63"/>
      <c r="H1059" s="546">
        <v>4.3</v>
      </c>
      <c r="I1059" s="547"/>
      <c r="J1059" s="520"/>
      <c r="K1059" s="547"/>
      <c r="L1059" s="547"/>
      <c r="M1059" s="545"/>
      <c r="N1059" s="63"/>
      <c r="O1059" s="551">
        <v>0.53579999999999994</v>
      </c>
      <c r="P1059" s="621"/>
      <c r="Q1059" s="531">
        <f t="shared" si="198"/>
        <v>3.2498320000000001</v>
      </c>
      <c r="R1059" s="622"/>
      <c r="S1059" s="531">
        <f t="shared" si="199"/>
        <v>5.350168</v>
      </c>
      <c r="T1059" s="622"/>
      <c r="U1059" s="531">
        <f t="shared" si="200"/>
        <v>12.460465116279069</v>
      </c>
      <c r="V1059" s="621"/>
      <c r="W1059" s="532">
        <v>0.99554069119286515</v>
      </c>
      <c r="X1059" s="61"/>
      <c r="Y1059" s="61"/>
    </row>
    <row r="1060" spans="1:25" s="12" customFormat="1" ht="14.25" customHeight="1">
      <c r="A1060" s="60"/>
      <c r="B1060" s="60"/>
      <c r="C1060" s="511" t="s">
        <v>230</v>
      </c>
      <c r="D1060" s="511"/>
      <c r="E1060" s="511"/>
      <c r="F1060" s="511"/>
      <c r="G1060" s="63"/>
      <c r="H1060" s="520">
        <v>3.9</v>
      </c>
      <c r="I1060" s="547"/>
      <c r="J1060" s="520"/>
      <c r="K1060" s="547"/>
      <c r="L1060" s="547"/>
      <c r="M1060" s="545"/>
      <c r="N1060" s="63"/>
      <c r="O1060" s="551">
        <v>0.33700000000000002</v>
      </c>
      <c r="P1060" s="621"/>
      <c r="Q1060" s="531">
        <f t="shared" si="198"/>
        <v>3.2394799999999999</v>
      </c>
      <c r="R1060" s="622"/>
      <c r="S1060" s="531">
        <f t="shared" si="199"/>
        <v>4.5605200000000004</v>
      </c>
      <c r="T1060" s="622"/>
      <c r="U1060" s="531">
        <f t="shared" si="200"/>
        <v>8.6410256410256423</v>
      </c>
      <c r="V1060" s="621"/>
      <c r="W1060" s="532">
        <v>1.011708195737016</v>
      </c>
      <c r="X1060" s="61"/>
      <c r="Y1060" s="61"/>
    </row>
    <row r="1061" spans="1:25" s="12" customFormat="1" ht="14.25" customHeight="1">
      <c r="A1061" s="60"/>
      <c r="B1061" s="60"/>
      <c r="C1061" s="518" t="s">
        <v>235</v>
      </c>
      <c r="D1061" s="518"/>
      <c r="E1061" s="518"/>
      <c r="F1061" s="518"/>
      <c r="G1061" s="63"/>
      <c r="H1061" s="546"/>
      <c r="I1061" s="557"/>
      <c r="J1061" s="557"/>
      <c r="K1061" s="557"/>
      <c r="L1061" s="557"/>
      <c r="M1061" s="558"/>
      <c r="N1061" s="63"/>
      <c r="O1061" s="560"/>
      <c r="P1061" s="621"/>
      <c r="Q1061" s="553"/>
      <c r="R1061" s="621"/>
      <c r="S1061" s="554"/>
      <c r="T1061" s="621"/>
      <c r="U1061" s="555"/>
      <c r="V1061" s="621"/>
      <c r="W1061" s="556"/>
      <c r="X1061" s="61"/>
      <c r="Y1061" s="61"/>
    </row>
    <row r="1062" spans="1:25" s="12" customFormat="1" ht="14.25" customHeight="1">
      <c r="A1062" s="60"/>
      <c r="B1062" s="60"/>
      <c r="C1062" s="511" t="s">
        <v>218</v>
      </c>
      <c r="D1062" s="511"/>
      <c r="E1062" s="511"/>
      <c r="F1062" s="511"/>
      <c r="G1062" s="63"/>
      <c r="H1062" s="546">
        <v>100</v>
      </c>
      <c r="I1062" s="547"/>
      <c r="J1062" s="520"/>
      <c r="K1062" s="547"/>
      <c r="L1062" s="547"/>
      <c r="M1062" s="550"/>
      <c r="N1062" s="63"/>
      <c r="O1062" s="560"/>
      <c r="P1062" s="621"/>
      <c r="Q1062" s="553"/>
      <c r="R1062" s="621"/>
      <c r="S1062" s="554"/>
      <c r="T1062" s="621"/>
      <c r="U1062" s="555"/>
      <c r="V1062" s="621"/>
      <c r="W1062" s="556"/>
      <c r="X1062" s="61"/>
      <c r="Y1062" s="61"/>
    </row>
    <row r="1063" spans="1:25" s="12" customFormat="1" ht="14.25" customHeight="1">
      <c r="A1063" s="60"/>
      <c r="B1063" s="60"/>
      <c r="C1063" s="511" t="s">
        <v>219</v>
      </c>
      <c r="D1063" s="511"/>
      <c r="E1063" s="511"/>
      <c r="F1063" s="511"/>
      <c r="G1063" s="63"/>
      <c r="H1063" s="546">
        <v>25</v>
      </c>
      <c r="I1063" s="547"/>
      <c r="J1063" s="520"/>
      <c r="K1063" s="547"/>
      <c r="L1063" s="547"/>
      <c r="M1063" s="545"/>
      <c r="N1063" s="63"/>
      <c r="O1063" s="551">
        <v>1.3627</v>
      </c>
      <c r="P1063" s="621"/>
      <c r="Q1063" s="531">
        <f t="shared" ref="Q1063:Q1074" si="201">H1063-1.96*O1063</f>
        <v>22.329108000000002</v>
      </c>
      <c r="R1063" s="622"/>
      <c r="S1063" s="531">
        <f t="shared" ref="S1063:S1074" si="202">H1063+1.96*O1063</f>
        <v>27.670891999999998</v>
      </c>
      <c r="T1063" s="622"/>
      <c r="U1063" s="531">
        <f t="shared" ref="U1063:U1074" si="203">O1063/H1063*100</f>
        <v>5.4508000000000001</v>
      </c>
      <c r="V1063" s="621"/>
      <c r="W1063" s="532">
        <v>1.3458765432098765</v>
      </c>
      <c r="X1063" s="61"/>
      <c r="Y1063" s="61"/>
    </row>
    <row r="1064" spans="1:25" s="12" customFormat="1" ht="14.25" customHeight="1">
      <c r="A1064" s="60"/>
      <c r="B1064" s="60"/>
      <c r="C1064" s="511" t="s">
        <v>220</v>
      </c>
      <c r="D1064" s="511"/>
      <c r="E1064" s="511"/>
      <c r="F1064" s="511"/>
      <c r="G1064" s="63"/>
      <c r="H1064" s="546">
        <v>2.9</v>
      </c>
      <c r="I1064" s="547"/>
      <c r="J1064" s="520"/>
      <c r="K1064" s="547"/>
      <c r="L1064" s="547"/>
      <c r="M1064" s="545"/>
      <c r="N1064" s="63"/>
      <c r="O1064" s="551">
        <v>0.41</v>
      </c>
      <c r="P1064" s="621"/>
      <c r="Q1064" s="531">
        <f t="shared" si="201"/>
        <v>2.0964</v>
      </c>
      <c r="R1064" s="622"/>
      <c r="S1064" s="531">
        <f t="shared" si="202"/>
        <v>3.7035999999999998</v>
      </c>
      <c r="T1064" s="622"/>
      <c r="U1064" s="531">
        <f t="shared" si="203"/>
        <v>14.13793103448276</v>
      </c>
      <c r="V1064" s="621"/>
      <c r="W1064" s="532">
        <v>1.2316010814058278</v>
      </c>
      <c r="X1064" s="61"/>
      <c r="Y1064" s="61"/>
    </row>
    <row r="1065" spans="1:25" s="12" customFormat="1" ht="14.25" customHeight="1">
      <c r="A1065" s="60"/>
      <c r="B1065" s="60"/>
      <c r="C1065" s="511" t="s">
        <v>221</v>
      </c>
      <c r="D1065" s="511"/>
      <c r="E1065" s="511"/>
      <c r="F1065" s="511"/>
      <c r="G1065" s="63"/>
      <c r="H1065" s="546">
        <v>5.9</v>
      </c>
      <c r="I1065" s="547"/>
      <c r="J1065" s="520"/>
      <c r="K1065" s="547"/>
      <c r="L1065" s="547"/>
      <c r="M1065" s="545"/>
      <c r="N1065" s="63"/>
      <c r="O1065" s="551">
        <v>0.57699999999999996</v>
      </c>
      <c r="P1065" s="621"/>
      <c r="Q1065" s="531">
        <f t="shared" si="201"/>
        <v>4.7690800000000007</v>
      </c>
      <c r="R1065" s="622"/>
      <c r="S1065" s="531">
        <f t="shared" si="202"/>
        <v>7.0309200000000001</v>
      </c>
      <c r="T1065" s="622"/>
      <c r="U1065" s="531">
        <f t="shared" si="203"/>
        <v>9.7796610169491505</v>
      </c>
      <c r="V1065" s="621"/>
      <c r="W1065" s="532">
        <v>0.98363450392090013</v>
      </c>
      <c r="X1065" s="61"/>
      <c r="Y1065" s="61"/>
    </row>
    <row r="1066" spans="1:25" s="12" customFormat="1" ht="14.25" customHeight="1">
      <c r="A1066" s="60"/>
      <c r="B1066" s="60"/>
      <c r="C1066" s="511" t="s">
        <v>222</v>
      </c>
      <c r="D1066" s="511"/>
      <c r="E1066" s="511"/>
      <c r="F1066" s="511"/>
      <c r="G1066" s="63"/>
      <c r="H1066" s="546">
        <v>22.3</v>
      </c>
      <c r="I1066" s="547"/>
      <c r="J1066" s="520"/>
      <c r="K1066" s="547"/>
      <c r="L1066" s="547"/>
      <c r="M1066" s="545"/>
      <c r="N1066" s="63"/>
      <c r="O1066" s="551">
        <v>1.022</v>
      </c>
      <c r="P1066" s="621"/>
      <c r="Q1066" s="531">
        <f t="shared" si="201"/>
        <v>20.296880000000002</v>
      </c>
      <c r="R1066" s="622"/>
      <c r="S1066" s="531">
        <f t="shared" si="202"/>
        <v>24.30312</v>
      </c>
      <c r="T1066" s="622"/>
      <c r="U1066" s="531">
        <f t="shared" si="203"/>
        <v>4.5829596412556048</v>
      </c>
      <c r="V1066" s="621"/>
      <c r="W1066" s="532">
        <v>1.1751178567322065</v>
      </c>
      <c r="X1066" s="61"/>
      <c r="Y1066" s="61"/>
    </row>
    <row r="1067" spans="1:25" s="12" customFormat="1" ht="14.25" customHeight="1">
      <c r="A1067" s="60"/>
      <c r="B1067" s="60"/>
      <c r="C1067" s="511" t="s">
        <v>223</v>
      </c>
      <c r="D1067" s="511"/>
      <c r="E1067" s="511"/>
      <c r="F1067" s="511"/>
      <c r="G1067" s="63"/>
      <c r="H1067" s="546">
        <v>6.2</v>
      </c>
      <c r="I1067" s="547"/>
      <c r="J1067" s="520"/>
      <c r="K1067" s="547"/>
      <c r="L1067" s="547"/>
      <c r="M1067" s="545"/>
      <c r="N1067" s="63"/>
      <c r="O1067" s="551">
        <v>0.51349999999999996</v>
      </c>
      <c r="P1067" s="621"/>
      <c r="Q1067" s="531">
        <f t="shared" si="201"/>
        <v>5.1935400000000005</v>
      </c>
      <c r="R1067" s="622"/>
      <c r="S1067" s="531">
        <f t="shared" si="202"/>
        <v>7.2064599999999999</v>
      </c>
      <c r="T1067" s="622"/>
      <c r="U1067" s="531">
        <f t="shared" si="203"/>
        <v>8.2822580645161281</v>
      </c>
      <c r="V1067" s="621"/>
      <c r="W1067" s="532">
        <v>0.9756792703781112</v>
      </c>
      <c r="X1067" s="61"/>
      <c r="Y1067" s="61"/>
    </row>
    <row r="1068" spans="1:25" s="12" customFormat="1" ht="14.25" customHeight="1">
      <c r="A1068" s="60"/>
      <c r="B1068" s="60"/>
      <c r="C1068" s="511" t="s">
        <v>224</v>
      </c>
      <c r="D1068" s="511"/>
      <c r="E1068" s="511"/>
      <c r="F1068" s="511"/>
      <c r="G1068" s="63"/>
      <c r="H1068" s="546">
        <v>1.5</v>
      </c>
      <c r="I1068" s="547"/>
      <c r="J1068" s="520"/>
      <c r="K1068" s="547"/>
      <c r="L1068" s="547"/>
      <c r="M1068" s="545"/>
      <c r="N1068" s="63"/>
      <c r="O1068" s="551">
        <v>0.2571</v>
      </c>
      <c r="P1068" s="621"/>
      <c r="Q1068" s="531">
        <f t="shared" si="201"/>
        <v>0.99608399999999997</v>
      </c>
      <c r="R1068" s="622"/>
      <c r="S1068" s="531">
        <f t="shared" si="202"/>
        <v>2.0039160000000003</v>
      </c>
      <c r="T1068" s="622"/>
      <c r="U1068" s="531">
        <f t="shared" si="203"/>
        <v>17.14</v>
      </c>
      <c r="V1068" s="621"/>
      <c r="W1068" s="532">
        <v>1.0259377494014366</v>
      </c>
      <c r="X1068" s="61"/>
      <c r="Y1068" s="61"/>
    </row>
    <row r="1069" spans="1:25" s="12" customFormat="1" ht="14.25" customHeight="1">
      <c r="A1069" s="60"/>
      <c r="B1069" s="60"/>
      <c r="C1069" s="511" t="s">
        <v>225</v>
      </c>
      <c r="D1069" s="511"/>
      <c r="E1069" s="511"/>
      <c r="F1069" s="511"/>
      <c r="G1069" s="63"/>
      <c r="H1069" s="546">
        <v>17.399999999999999</v>
      </c>
      <c r="I1069" s="547"/>
      <c r="J1069" s="520"/>
      <c r="K1069" s="547"/>
      <c r="L1069" s="547"/>
      <c r="M1069" s="545"/>
      <c r="N1069" s="63"/>
      <c r="O1069" s="551">
        <v>2.0525000000000002</v>
      </c>
      <c r="P1069" s="621"/>
      <c r="Q1069" s="531">
        <f t="shared" si="201"/>
        <v>13.377099999999999</v>
      </c>
      <c r="R1069" s="622"/>
      <c r="S1069" s="531">
        <f t="shared" si="202"/>
        <v>21.422899999999998</v>
      </c>
      <c r="T1069" s="622"/>
      <c r="U1069" s="531">
        <f t="shared" si="203"/>
        <v>11.795977011494255</v>
      </c>
      <c r="V1069" s="621"/>
      <c r="W1069" s="532">
        <v>1.2194759669657182</v>
      </c>
      <c r="X1069" s="61"/>
      <c r="Y1069" s="61"/>
    </row>
    <row r="1070" spans="1:25" s="12" customFormat="1" ht="14.25" customHeight="1">
      <c r="A1070" s="60"/>
      <c r="B1070" s="60"/>
      <c r="C1070" s="511" t="s">
        <v>226</v>
      </c>
      <c r="D1070" s="511"/>
      <c r="E1070" s="511"/>
      <c r="F1070" s="511"/>
      <c r="G1070" s="63"/>
      <c r="H1070" s="546">
        <v>4.4000000000000004</v>
      </c>
      <c r="I1070" s="547"/>
      <c r="J1070" s="520"/>
      <c r="K1070" s="547"/>
      <c r="L1070" s="547"/>
      <c r="M1070" s="545"/>
      <c r="N1070" s="63"/>
      <c r="O1070" s="551">
        <v>0.23139999999999999</v>
      </c>
      <c r="P1070" s="621"/>
      <c r="Q1070" s="531">
        <f t="shared" si="201"/>
        <v>3.9464560000000004</v>
      </c>
      <c r="R1070" s="622"/>
      <c r="S1070" s="531">
        <f t="shared" si="202"/>
        <v>4.8535440000000003</v>
      </c>
      <c r="T1070" s="622"/>
      <c r="U1070" s="531">
        <f t="shared" si="203"/>
        <v>5.2590909090909088</v>
      </c>
      <c r="V1070" s="621"/>
      <c r="W1070" s="532">
        <v>0.79084073820915923</v>
      </c>
      <c r="X1070" s="61"/>
      <c r="Y1070" s="61"/>
    </row>
    <row r="1071" spans="1:25" s="12" customFormat="1" ht="14.25" customHeight="1">
      <c r="A1071" s="60"/>
      <c r="B1071" s="60"/>
      <c r="C1071" s="511" t="s">
        <v>227</v>
      </c>
      <c r="D1071" s="511"/>
      <c r="E1071" s="511"/>
      <c r="F1071" s="511"/>
      <c r="G1071" s="63"/>
      <c r="H1071" s="546">
        <v>2.2000000000000002</v>
      </c>
      <c r="I1071" s="547"/>
      <c r="J1071" s="520"/>
      <c r="K1071" s="547"/>
      <c r="L1071" s="547"/>
      <c r="M1071" s="545"/>
      <c r="N1071" s="63"/>
      <c r="O1071" s="551">
        <v>0.35799999999999998</v>
      </c>
      <c r="P1071" s="621"/>
      <c r="Q1071" s="531">
        <f t="shared" si="201"/>
        <v>1.4983200000000001</v>
      </c>
      <c r="R1071" s="622"/>
      <c r="S1071" s="531">
        <f t="shared" si="202"/>
        <v>2.9016800000000003</v>
      </c>
      <c r="T1071" s="622"/>
      <c r="U1071" s="531">
        <f t="shared" si="203"/>
        <v>16.272727272727273</v>
      </c>
      <c r="V1071" s="621"/>
      <c r="W1071" s="532">
        <v>1.4297124600638975</v>
      </c>
      <c r="X1071" s="61"/>
      <c r="Y1071" s="61"/>
    </row>
    <row r="1072" spans="1:25" s="12" customFormat="1" ht="14.25" customHeight="1">
      <c r="A1072" s="60"/>
      <c r="B1072" s="60"/>
      <c r="C1072" s="511" t="s">
        <v>228</v>
      </c>
      <c r="D1072" s="511"/>
      <c r="E1072" s="511"/>
      <c r="F1072" s="511"/>
      <c r="G1072" s="63"/>
      <c r="H1072" s="546">
        <v>2</v>
      </c>
      <c r="I1072" s="547"/>
      <c r="J1072" s="520"/>
      <c r="K1072" s="547"/>
      <c r="L1072" s="547"/>
      <c r="M1072" s="545"/>
      <c r="N1072" s="63"/>
      <c r="O1072" s="551">
        <v>0.31180000000000002</v>
      </c>
      <c r="P1072" s="621"/>
      <c r="Q1072" s="531">
        <f t="shared" si="201"/>
        <v>1.3888720000000001</v>
      </c>
      <c r="R1072" s="622"/>
      <c r="S1072" s="531">
        <f t="shared" si="202"/>
        <v>2.6111279999999999</v>
      </c>
      <c r="T1072" s="622"/>
      <c r="U1072" s="531">
        <f t="shared" si="203"/>
        <v>15.590000000000002</v>
      </c>
      <c r="V1072" s="621"/>
      <c r="W1072" s="532">
        <v>1.0928846827900456</v>
      </c>
      <c r="X1072" s="61"/>
      <c r="Y1072" s="61"/>
    </row>
    <row r="1073" spans="1:25" s="12" customFormat="1" ht="14.25" customHeight="1">
      <c r="A1073" s="60"/>
      <c r="B1073" s="60"/>
      <c r="C1073" s="511" t="s">
        <v>229</v>
      </c>
      <c r="D1073" s="511"/>
      <c r="E1073" s="511"/>
      <c r="F1073" s="511"/>
      <c r="G1073" s="63"/>
      <c r="H1073" s="520">
        <v>4.9000000000000004</v>
      </c>
      <c r="I1073" s="547"/>
      <c r="J1073" s="520"/>
      <c r="K1073" s="547"/>
      <c r="L1073" s="547"/>
      <c r="M1073" s="545"/>
      <c r="N1073" s="63"/>
      <c r="O1073" s="551">
        <v>0.58660000000000001</v>
      </c>
      <c r="P1073" s="621"/>
      <c r="Q1073" s="531">
        <f t="shared" si="201"/>
        <v>3.7502640000000005</v>
      </c>
      <c r="R1073" s="622"/>
      <c r="S1073" s="531">
        <f t="shared" si="202"/>
        <v>6.0497360000000002</v>
      </c>
      <c r="T1073" s="622"/>
      <c r="U1073" s="531">
        <f t="shared" si="203"/>
        <v>11.97142857142857</v>
      </c>
      <c r="V1073" s="621"/>
      <c r="W1073" s="532">
        <v>1.0649963689179376</v>
      </c>
      <c r="X1073" s="61"/>
      <c r="Y1073" s="61"/>
    </row>
    <row r="1074" spans="1:25" s="12" customFormat="1" ht="14.25" customHeight="1">
      <c r="A1074" s="60"/>
      <c r="B1074" s="60"/>
      <c r="C1074" s="511" t="s">
        <v>230</v>
      </c>
      <c r="D1074" s="511"/>
      <c r="E1074" s="511"/>
      <c r="F1074" s="511"/>
      <c r="G1074" s="63"/>
      <c r="H1074" s="546">
        <v>5.4</v>
      </c>
      <c r="I1074" s="547"/>
      <c r="J1074" s="520"/>
      <c r="K1074" s="547"/>
      <c r="L1074" s="547"/>
      <c r="M1074" s="545"/>
      <c r="N1074" s="63"/>
      <c r="O1074" s="551">
        <v>0.46430000000000005</v>
      </c>
      <c r="P1074" s="621"/>
      <c r="Q1074" s="531">
        <f t="shared" si="201"/>
        <v>4.4899719999999999</v>
      </c>
      <c r="R1074" s="622"/>
      <c r="S1074" s="531">
        <f t="shared" si="202"/>
        <v>6.3100280000000009</v>
      </c>
      <c r="T1074" s="622"/>
      <c r="U1074" s="531">
        <f t="shared" si="203"/>
        <v>8.5981481481481481</v>
      </c>
      <c r="V1074" s="621"/>
      <c r="W1074" s="532">
        <v>0.85806690075771586</v>
      </c>
      <c r="X1074" s="61"/>
      <c r="Y1074" s="61"/>
    </row>
    <row r="1075" spans="1:25" s="12" customFormat="1" ht="14.25" customHeight="1">
      <c r="A1075" s="60"/>
      <c r="B1075" s="60"/>
      <c r="C1075" s="518" t="s">
        <v>234</v>
      </c>
      <c r="D1075" s="518"/>
      <c r="E1075" s="518"/>
      <c r="F1075" s="518"/>
      <c r="G1075" s="63"/>
      <c r="H1075" s="546"/>
      <c r="I1075" s="557"/>
      <c r="J1075" s="557"/>
      <c r="K1075" s="557"/>
      <c r="L1075" s="557"/>
      <c r="M1075" s="558"/>
      <c r="N1075" s="63"/>
      <c r="O1075" s="560"/>
      <c r="P1075" s="621"/>
      <c r="Q1075" s="553"/>
      <c r="R1075" s="621"/>
      <c r="S1075" s="554"/>
      <c r="T1075" s="621"/>
      <c r="U1075" s="555"/>
      <c r="V1075" s="621"/>
      <c r="W1075" s="556"/>
      <c r="X1075" s="61"/>
      <c r="Y1075" s="61"/>
    </row>
    <row r="1076" spans="1:25" s="12" customFormat="1" ht="14.25" customHeight="1">
      <c r="A1076" s="60"/>
      <c r="B1076" s="60"/>
      <c r="C1076" s="511" t="s">
        <v>218</v>
      </c>
      <c r="D1076" s="511"/>
      <c r="E1076" s="511"/>
      <c r="F1076" s="511"/>
      <c r="G1076" s="63"/>
      <c r="H1076" s="546">
        <v>100</v>
      </c>
      <c r="I1076" s="547"/>
      <c r="J1076" s="520"/>
      <c r="K1076" s="547"/>
      <c r="L1076" s="547"/>
      <c r="M1076" s="550"/>
      <c r="N1076" s="63"/>
      <c r="O1076" s="560"/>
      <c r="P1076" s="621"/>
      <c r="Q1076" s="553"/>
      <c r="R1076" s="621"/>
      <c r="S1076" s="554"/>
      <c r="T1076" s="621"/>
      <c r="U1076" s="555"/>
      <c r="V1076" s="621"/>
      <c r="W1076" s="556"/>
      <c r="X1076" s="61"/>
      <c r="Y1076" s="61"/>
    </row>
    <row r="1077" spans="1:25" s="12" customFormat="1" ht="14.25" customHeight="1">
      <c r="A1077" s="60"/>
      <c r="B1077" s="60"/>
      <c r="C1077" s="511" t="s">
        <v>219</v>
      </c>
      <c r="D1077" s="511"/>
      <c r="E1077" s="511"/>
      <c r="F1077" s="511"/>
      <c r="G1077" s="63"/>
      <c r="H1077" s="546">
        <v>19.7</v>
      </c>
      <c r="I1077" s="547"/>
      <c r="J1077" s="520"/>
      <c r="K1077" s="547"/>
      <c r="L1077" s="547"/>
      <c r="M1077" s="545"/>
      <c r="N1077" s="63"/>
      <c r="O1077" s="559">
        <v>0.88319999999999999</v>
      </c>
      <c r="P1077" s="621"/>
      <c r="Q1077" s="531">
        <f t="shared" ref="Q1077:Q1088" si="204">H1077-1.96*O1077</f>
        <v>17.968927999999998</v>
      </c>
      <c r="R1077" s="622"/>
      <c r="S1077" s="531">
        <f t="shared" ref="S1077:S1088" si="205">H1077+1.96*O1077</f>
        <v>21.431072</v>
      </c>
      <c r="T1077" s="622"/>
      <c r="U1077" s="531">
        <f t="shared" ref="U1077:U1088" si="206">O1077/H1077*100</f>
        <v>4.4832487309644664</v>
      </c>
      <c r="V1077" s="621"/>
      <c r="W1077" s="532">
        <v>1.1699562856007417</v>
      </c>
      <c r="X1077" s="61"/>
      <c r="Y1077" s="61"/>
    </row>
    <row r="1078" spans="1:25" s="12" customFormat="1" ht="14.25" customHeight="1">
      <c r="A1078" s="60"/>
      <c r="B1078" s="60"/>
      <c r="C1078" s="511" t="s">
        <v>220</v>
      </c>
      <c r="D1078" s="511"/>
      <c r="E1078" s="511"/>
      <c r="F1078" s="511"/>
      <c r="G1078" s="63"/>
      <c r="H1078" s="546">
        <v>3.4</v>
      </c>
      <c r="I1078" s="547"/>
      <c r="J1078" s="520"/>
      <c r="K1078" s="547"/>
      <c r="L1078" s="547"/>
      <c r="M1078" s="545"/>
      <c r="N1078" s="63"/>
      <c r="O1078" s="559">
        <v>0.40410000000000001</v>
      </c>
      <c r="P1078" s="621"/>
      <c r="Q1078" s="531">
        <f t="shared" si="204"/>
        <v>2.6079639999999999</v>
      </c>
      <c r="R1078" s="622"/>
      <c r="S1078" s="531">
        <f t="shared" si="205"/>
        <v>4.1920359999999999</v>
      </c>
      <c r="T1078" s="622"/>
      <c r="U1078" s="531">
        <f t="shared" si="206"/>
        <v>11.885294117647058</v>
      </c>
      <c r="V1078" s="621"/>
      <c r="W1078" s="532">
        <v>1.1360697216755695</v>
      </c>
      <c r="X1078" s="61"/>
      <c r="Y1078" s="61"/>
    </row>
    <row r="1079" spans="1:25" s="12" customFormat="1" ht="14.25" customHeight="1">
      <c r="A1079" s="60"/>
      <c r="B1079" s="60"/>
      <c r="C1079" s="511" t="s">
        <v>221</v>
      </c>
      <c r="D1079" s="511"/>
      <c r="E1079" s="511"/>
      <c r="F1079" s="511"/>
      <c r="G1079" s="63"/>
      <c r="H1079" s="546">
        <v>6.9</v>
      </c>
      <c r="I1079" s="547"/>
      <c r="J1079" s="520"/>
      <c r="K1079" s="547"/>
      <c r="L1079" s="547"/>
      <c r="M1079" s="545"/>
      <c r="N1079" s="63"/>
      <c r="O1079" s="559">
        <v>0.55679999999999996</v>
      </c>
      <c r="P1079" s="621"/>
      <c r="Q1079" s="531">
        <f t="shared" si="204"/>
        <v>5.8086720000000005</v>
      </c>
      <c r="R1079" s="622"/>
      <c r="S1079" s="531">
        <f t="shared" si="205"/>
        <v>7.9913280000000002</v>
      </c>
      <c r="T1079" s="622"/>
      <c r="U1079" s="531">
        <f t="shared" si="206"/>
        <v>8.0695652173913022</v>
      </c>
      <c r="V1079" s="621"/>
      <c r="W1079" s="532">
        <v>1.0345596432552955</v>
      </c>
      <c r="X1079" s="61"/>
      <c r="Y1079" s="61"/>
    </row>
    <row r="1080" spans="1:25" s="12" customFormat="1" ht="14.25" customHeight="1">
      <c r="A1080" s="60"/>
      <c r="B1080" s="60"/>
      <c r="C1080" s="511" t="s">
        <v>222</v>
      </c>
      <c r="D1080" s="511"/>
      <c r="E1080" s="511"/>
      <c r="F1080" s="511"/>
      <c r="G1080" s="63"/>
      <c r="H1080" s="546">
        <v>18.899999999999999</v>
      </c>
      <c r="I1080" s="547"/>
      <c r="J1080" s="520"/>
      <c r="K1080" s="547"/>
      <c r="L1080" s="547"/>
      <c r="M1080" s="545"/>
      <c r="N1080" s="63"/>
      <c r="O1080" s="559">
        <v>0.70029999999999992</v>
      </c>
      <c r="P1080" s="621"/>
      <c r="Q1080" s="531">
        <f t="shared" si="204"/>
        <v>17.527411999999998</v>
      </c>
      <c r="R1080" s="622"/>
      <c r="S1080" s="531">
        <f t="shared" si="205"/>
        <v>20.272587999999999</v>
      </c>
      <c r="T1080" s="622"/>
      <c r="U1080" s="531">
        <f t="shared" si="206"/>
        <v>3.7052910052910053</v>
      </c>
      <c r="V1080" s="621"/>
      <c r="W1080" s="532">
        <v>1.1433469387755102</v>
      </c>
      <c r="X1080" s="61"/>
      <c r="Y1080" s="61"/>
    </row>
    <row r="1081" spans="1:25" s="12" customFormat="1" ht="14.25" customHeight="1">
      <c r="A1081" s="60"/>
      <c r="B1081" s="60"/>
      <c r="C1081" s="511" t="s">
        <v>223</v>
      </c>
      <c r="D1081" s="511"/>
      <c r="E1081" s="511"/>
      <c r="F1081" s="511"/>
      <c r="G1081" s="63"/>
      <c r="H1081" s="546">
        <v>7.4</v>
      </c>
      <c r="I1081" s="547"/>
      <c r="J1081" s="520"/>
      <c r="K1081" s="547"/>
      <c r="L1081" s="547"/>
      <c r="M1081" s="545"/>
      <c r="N1081" s="63"/>
      <c r="O1081" s="559">
        <v>0.64479999999999993</v>
      </c>
      <c r="P1081" s="621"/>
      <c r="Q1081" s="531">
        <f t="shared" si="204"/>
        <v>6.1361920000000003</v>
      </c>
      <c r="R1081" s="622"/>
      <c r="S1081" s="531">
        <f t="shared" si="205"/>
        <v>8.6638079999999995</v>
      </c>
      <c r="T1081" s="622"/>
      <c r="U1081" s="531">
        <f t="shared" si="206"/>
        <v>8.7135135135135133</v>
      </c>
      <c r="V1081" s="621"/>
      <c r="W1081" s="532">
        <v>1.0716303805883332</v>
      </c>
      <c r="X1081" s="61"/>
      <c r="Y1081" s="61"/>
    </row>
    <row r="1082" spans="1:25" s="12" customFormat="1" ht="14.25" customHeight="1">
      <c r="A1082" s="60"/>
      <c r="B1082" s="60"/>
      <c r="C1082" s="511" t="s">
        <v>224</v>
      </c>
      <c r="D1082" s="511"/>
      <c r="E1082" s="511"/>
      <c r="F1082" s="511"/>
      <c r="G1082" s="63"/>
      <c r="H1082" s="546">
        <v>2.6</v>
      </c>
      <c r="I1082" s="547"/>
      <c r="J1082" s="520"/>
      <c r="K1082" s="547"/>
      <c r="L1082" s="547"/>
      <c r="M1082" s="545"/>
      <c r="N1082" s="63"/>
      <c r="O1082" s="559">
        <v>0.43179999999999996</v>
      </c>
      <c r="P1082" s="621"/>
      <c r="Q1082" s="531">
        <f t="shared" si="204"/>
        <v>1.7536720000000003</v>
      </c>
      <c r="R1082" s="622"/>
      <c r="S1082" s="531">
        <f t="shared" si="205"/>
        <v>3.4463279999999998</v>
      </c>
      <c r="T1082" s="622"/>
      <c r="U1082" s="531">
        <f t="shared" si="206"/>
        <v>16.607692307692307</v>
      </c>
      <c r="V1082" s="621"/>
      <c r="W1082" s="532">
        <v>0.84883035187733424</v>
      </c>
      <c r="X1082" s="61"/>
      <c r="Y1082" s="61"/>
    </row>
    <row r="1083" spans="1:25" s="12" customFormat="1" ht="14.25" customHeight="1">
      <c r="A1083" s="60"/>
      <c r="B1083" s="60"/>
      <c r="C1083" s="511" t="s">
        <v>225</v>
      </c>
      <c r="D1083" s="511"/>
      <c r="E1083" s="511"/>
      <c r="F1083" s="511"/>
      <c r="G1083" s="63"/>
      <c r="H1083" s="546">
        <v>19.100000000000001</v>
      </c>
      <c r="I1083" s="547"/>
      <c r="J1083" s="520"/>
      <c r="K1083" s="547"/>
      <c r="L1083" s="547"/>
      <c r="M1083" s="545"/>
      <c r="N1083" s="63"/>
      <c r="O1083" s="559">
        <v>1.5004</v>
      </c>
      <c r="P1083" s="621"/>
      <c r="Q1083" s="531">
        <f t="shared" si="204"/>
        <v>16.159216000000001</v>
      </c>
      <c r="R1083" s="622"/>
      <c r="S1083" s="531">
        <f t="shared" si="205"/>
        <v>22.040784000000002</v>
      </c>
      <c r="T1083" s="622"/>
      <c r="U1083" s="531">
        <f t="shared" si="206"/>
        <v>7.8554973821989522</v>
      </c>
      <c r="V1083" s="621"/>
      <c r="W1083" s="532">
        <v>1.1918341409166733</v>
      </c>
      <c r="X1083" s="61"/>
      <c r="Y1083" s="61"/>
    </row>
    <row r="1084" spans="1:25" s="12" customFormat="1" ht="14.25" customHeight="1">
      <c r="A1084" s="60"/>
      <c r="B1084" s="60"/>
      <c r="C1084" s="511" t="s">
        <v>226</v>
      </c>
      <c r="D1084" s="511"/>
      <c r="E1084" s="511"/>
      <c r="F1084" s="511"/>
      <c r="G1084" s="63"/>
      <c r="H1084" s="546">
        <v>4.3</v>
      </c>
      <c r="I1084" s="547"/>
      <c r="J1084" s="520"/>
      <c r="K1084" s="547"/>
      <c r="L1084" s="547"/>
      <c r="M1084" s="545"/>
      <c r="N1084" s="63"/>
      <c r="O1084" s="559">
        <v>0.29520000000000002</v>
      </c>
      <c r="P1084" s="621"/>
      <c r="Q1084" s="531">
        <f t="shared" si="204"/>
        <v>3.7214079999999998</v>
      </c>
      <c r="R1084" s="622"/>
      <c r="S1084" s="531">
        <f t="shared" si="205"/>
        <v>4.8785919999999994</v>
      </c>
      <c r="T1084" s="622"/>
      <c r="U1084" s="531">
        <f t="shared" si="206"/>
        <v>6.8651162790697677</v>
      </c>
      <c r="V1084" s="621"/>
      <c r="W1084" s="532">
        <v>1.0781592403214026</v>
      </c>
      <c r="X1084" s="61"/>
      <c r="Y1084" s="61"/>
    </row>
    <row r="1085" spans="1:25" s="12" customFormat="1" ht="14.25" customHeight="1">
      <c r="A1085" s="60"/>
      <c r="B1085" s="60"/>
      <c r="C1085" s="511" t="s">
        <v>227</v>
      </c>
      <c r="D1085" s="511"/>
      <c r="E1085" s="511"/>
      <c r="F1085" s="511"/>
      <c r="G1085" s="63"/>
      <c r="H1085" s="546">
        <v>3.4</v>
      </c>
      <c r="I1085" s="547"/>
      <c r="J1085" s="520"/>
      <c r="K1085" s="547"/>
      <c r="L1085" s="547"/>
      <c r="M1085" s="545"/>
      <c r="N1085" s="63"/>
      <c r="O1085" s="559">
        <v>0.40169999999999995</v>
      </c>
      <c r="P1085" s="621"/>
      <c r="Q1085" s="531">
        <f t="shared" si="204"/>
        <v>2.6126680000000002</v>
      </c>
      <c r="R1085" s="622"/>
      <c r="S1085" s="531">
        <f t="shared" si="205"/>
        <v>4.1873319999999996</v>
      </c>
      <c r="T1085" s="622"/>
      <c r="U1085" s="531">
        <f t="shared" si="206"/>
        <v>11.814705882352939</v>
      </c>
      <c r="V1085" s="621"/>
      <c r="W1085" s="532">
        <v>0.97808619430241039</v>
      </c>
      <c r="X1085" s="61"/>
      <c r="Y1085" s="61"/>
    </row>
    <row r="1086" spans="1:25" s="12" customFormat="1" ht="14.25" customHeight="1">
      <c r="A1086" s="60"/>
      <c r="B1086" s="60"/>
      <c r="C1086" s="511" t="s">
        <v>228</v>
      </c>
      <c r="D1086" s="511"/>
      <c r="E1086" s="511"/>
      <c r="F1086" s="511"/>
      <c r="G1086" s="63"/>
      <c r="H1086" s="520">
        <v>1.8</v>
      </c>
      <c r="I1086" s="547"/>
      <c r="J1086" s="520"/>
      <c r="K1086" s="547"/>
      <c r="L1086" s="547"/>
      <c r="M1086" s="545"/>
      <c r="N1086" s="63"/>
      <c r="O1086" s="559">
        <v>0.27910000000000001</v>
      </c>
      <c r="P1086" s="621"/>
      <c r="Q1086" s="531">
        <f t="shared" si="204"/>
        <v>1.252964</v>
      </c>
      <c r="R1086" s="622"/>
      <c r="S1086" s="531">
        <f t="shared" si="205"/>
        <v>2.3470360000000001</v>
      </c>
      <c r="T1086" s="622"/>
      <c r="U1086" s="531">
        <f t="shared" si="206"/>
        <v>15.505555555555556</v>
      </c>
      <c r="V1086" s="621"/>
      <c r="W1086" s="532">
        <v>1.1756529064869421</v>
      </c>
      <c r="X1086" s="61"/>
      <c r="Y1086" s="61"/>
    </row>
    <row r="1087" spans="1:25" s="12" customFormat="1" ht="14.25" customHeight="1">
      <c r="A1087" s="60"/>
      <c r="B1087" s="60"/>
      <c r="C1087" s="511" t="s">
        <v>229</v>
      </c>
      <c r="D1087" s="511"/>
      <c r="E1087" s="511"/>
      <c r="F1087" s="511"/>
      <c r="G1087" s="63"/>
      <c r="H1087" s="546">
        <v>5.5</v>
      </c>
      <c r="I1087" s="547"/>
      <c r="J1087" s="520"/>
      <c r="K1087" s="547"/>
      <c r="L1087" s="547"/>
      <c r="M1087" s="545"/>
      <c r="N1087" s="63"/>
      <c r="O1087" s="559">
        <v>0.42030000000000001</v>
      </c>
      <c r="P1087" s="621"/>
      <c r="Q1087" s="531">
        <f t="shared" si="204"/>
        <v>4.6762119999999996</v>
      </c>
      <c r="R1087" s="622"/>
      <c r="S1087" s="531">
        <f t="shared" si="205"/>
        <v>6.3237880000000004</v>
      </c>
      <c r="T1087" s="622"/>
      <c r="U1087" s="531">
        <f t="shared" si="206"/>
        <v>7.6418181818181816</v>
      </c>
      <c r="V1087" s="621"/>
      <c r="W1087" s="532">
        <v>1.0694656488549619</v>
      </c>
      <c r="X1087" s="61"/>
      <c r="Y1087" s="61"/>
    </row>
    <row r="1088" spans="1:25" s="12" customFormat="1" ht="14.25" customHeight="1">
      <c r="A1088" s="60"/>
      <c r="B1088" s="60"/>
      <c r="C1088" s="511" t="s">
        <v>230</v>
      </c>
      <c r="D1088" s="511"/>
      <c r="E1088" s="511"/>
      <c r="F1088" s="511"/>
      <c r="G1088" s="63"/>
      <c r="H1088" s="546">
        <v>6.9</v>
      </c>
      <c r="I1088" s="547"/>
      <c r="J1088" s="520"/>
      <c r="K1088" s="547"/>
      <c r="L1088" s="547"/>
      <c r="M1088" s="545"/>
      <c r="N1088" s="63"/>
      <c r="O1088" s="559">
        <v>1.1508</v>
      </c>
      <c r="P1088" s="621"/>
      <c r="Q1088" s="531">
        <f t="shared" si="204"/>
        <v>4.6444320000000001</v>
      </c>
      <c r="R1088" s="622"/>
      <c r="S1088" s="531">
        <f t="shared" si="205"/>
        <v>9.1555680000000006</v>
      </c>
      <c r="T1088" s="622"/>
      <c r="U1088" s="531">
        <f t="shared" si="206"/>
        <v>16.678260869565218</v>
      </c>
      <c r="V1088" s="621"/>
      <c r="W1088" s="532">
        <v>1.0585962652929815</v>
      </c>
      <c r="X1088" s="61"/>
      <c r="Y1088" s="61"/>
    </row>
    <row r="1089" spans="1:25" s="12" customFormat="1" ht="14.25" customHeight="1">
      <c r="A1089" s="60"/>
      <c r="B1089" s="60"/>
      <c r="C1089" s="511"/>
      <c r="D1089" s="511"/>
      <c r="E1089" s="511"/>
      <c r="F1089" s="511"/>
      <c r="G1089" s="63"/>
      <c r="H1089" s="546"/>
      <c r="I1089" s="547"/>
      <c r="J1089" s="520"/>
      <c r="K1089" s="547"/>
      <c r="L1089" s="547"/>
      <c r="M1089" s="545"/>
      <c r="N1089" s="63"/>
      <c r="O1089" s="560"/>
      <c r="P1089" s="621"/>
      <c r="Q1089" s="553"/>
      <c r="R1089" s="621"/>
      <c r="S1089" s="561"/>
      <c r="T1089" s="621"/>
      <c r="U1089" s="555"/>
      <c r="V1089" s="621"/>
      <c r="W1089" s="556"/>
      <c r="X1089" s="61"/>
      <c r="Y1089" s="61"/>
    </row>
    <row r="1090" spans="1:25" s="12" customFormat="1" ht="14.25" customHeight="1">
      <c r="A1090" s="60"/>
      <c r="B1090" s="60"/>
      <c r="C1090" s="548" t="s">
        <v>258</v>
      </c>
      <c r="D1090" s="518"/>
      <c r="E1090" s="518"/>
      <c r="F1090" s="518"/>
      <c r="G1090" s="63"/>
      <c r="H1090" s="520"/>
      <c r="I1090" s="520"/>
      <c r="J1090" s="520"/>
      <c r="K1090" s="520"/>
      <c r="L1090" s="520"/>
      <c r="M1090" s="520"/>
      <c r="N1090" s="63"/>
      <c r="O1090" s="560"/>
      <c r="P1090" s="63"/>
      <c r="Q1090" s="553"/>
      <c r="R1090" s="63"/>
      <c r="S1090" s="562"/>
      <c r="T1090" s="63"/>
      <c r="U1090" s="555"/>
      <c r="V1090" s="230"/>
      <c r="W1090" s="556"/>
      <c r="X1090" s="61"/>
      <c r="Y1090" s="61"/>
    </row>
    <row r="1091" spans="1:25" s="12" customFormat="1" ht="14.25" customHeight="1">
      <c r="A1091" s="60"/>
      <c r="B1091" s="60"/>
      <c r="C1091" s="518" t="s">
        <v>232</v>
      </c>
      <c r="D1091" s="518"/>
      <c r="E1091" s="518"/>
      <c r="F1091" s="518"/>
      <c r="G1091" s="63"/>
      <c r="H1091" s="520"/>
      <c r="I1091" s="520"/>
      <c r="J1091" s="520"/>
      <c r="K1091" s="520"/>
      <c r="L1091" s="520"/>
      <c r="M1091" s="520"/>
      <c r="N1091" s="63"/>
      <c r="O1091" s="560"/>
      <c r="P1091" s="63"/>
      <c r="Q1091" s="553"/>
      <c r="R1091" s="63"/>
      <c r="S1091" s="562"/>
      <c r="T1091" s="63"/>
      <c r="U1091" s="555"/>
      <c r="V1091" s="230"/>
      <c r="W1091" s="556"/>
      <c r="X1091" s="61"/>
      <c r="Y1091" s="61"/>
    </row>
    <row r="1092" spans="1:25" s="12" customFormat="1" ht="14.25" customHeight="1">
      <c r="A1092" s="60"/>
      <c r="B1092" s="60"/>
      <c r="C1092" s="511" t="s">
        <v>218</v>
      </c>
      <c r="D1092" s="549"/>
      <c r="E1092" s="549"/>
      <c r="F1092" s="549"/>
      <c r="G1092" s="63"/>
      <c r="H1092" s="520">
        <v>100</v>
      </c>
      <c r="I1092" s="547"/>
      <c r="J1092" s="520"/>
      <c r="K1092" s="547"/>
      <c r="L1092" s="547"/>
      <c r="M1092" s="550"/>
      <c r="N1092" s="63"/>
      <c r="O1092" s="560"/>
      <c r="P1092" s="63"/>
      <c r="Q1092" s="553"/>
      <c r="R1092" s="63"/>
      <c r="S1092" s="562"/>
      <c r="T1092" s="63"/>
      <c r="U1092" s="555"/>
      <c r="V1092" s="63"/>
      <c r="W1092" s="556"/>
      <c r="X1092" s="61"/>
      <c r="Y1092" s="61"/>
    </row>
    <row r="1093" spans="1:25" s="12" customFormat="1" ht="14.25" customHeight="1">
      <c r="A1093" s="60"/>
      <c r="B1093" s="60"/>
      <c r="C1093" s="511" t="s">
        <v>219</v>
      </c>
      <c r="D1093" s="511"/>
      <c r="E1093" s="511"/>
      <c r="F1093" s="511"/>
      <c r="G1093" s="63"/>
      <c r="H1093" s="546">
        <v>36.5</v>
      </c>
      <c r="I1093" s="547"/>
      <c r="J1093" s="520"/>
      <c r="K1093" s="547"/>
      <c r="L1093" s="547"/>
      <c r="M1093" s="545"/>
      <c r="N1093" s="63"/>
      <c r="O1093" s="551">
        <v>1.6171000000000002</v>
      </c>
      <c r="P1093" s="621"/>
      <c r="Q1093" s="531">
        <f t="shared" ref="Q1093:Q1104" si="207">H1093-1.96*O1093</f>
        <v>33.330483999999998</v>
      </c>
      <c r="R1093" s="622"/>
      <c r="S1093" s="531">
        <f t="shared" ref="S1093:S1104" si="208">H1093+1.96*O1093</f>
        <v>39.669516000000002</v>
      </c>
      <c r="T1093" s="622"/>
      <c r="U1093" s="531">
        <f t="shared" ref="U1093:U1104" si="209">O1093/H1093*100</f>
        <v>4.4304109589041101</v>
      </c>
      <c r="V1093" s="621"/>
      <c r="W1093" s="532">
        <v>1.2102230205059124</v>
      </c>
      <c r="X1093" s="61"/>
      <c r="Y1093" s="61"/>
    </row>
    <row r="1094" spans="1:25" s="12" customFormat="1" ht="14.25" customHeight="1">
      <c r="A1094" s="60"/>
      <c r="B1094" s="60"/>
      <c r="C1094" s="511" t="s">
        <v>220</v>
      </c>
      <c r="D1094" s="511"/>
      <c r="E1094" s="511"/>
      <c r="F1094" s="511"/>
      <c r="G1094" s="63"/>
      <c r="H1094" s="546">
        <v>7.5</v>
      </c>
      <c r="I1094" s="547"/>
      <c r="J1094" s="520"/>
      <c r="K1094" s="547"/>
      <c r="L1094" s="547"/>
      <c r="M1094" s="545"/>
      <c r="N1094" s="63"/>
      <c r="O1094" s="551">
        <v>0.69589999999999996</v>
      </c>
      <c r="P1094" s="621"/>
      <c r="Q1094" s="531">
        <f t="shared" si="207"/>
        <v>6.1360359999999998</v>
      </c>
      <c r="R1094" s="622"/>
      <c r="S1094" s="531">
        <f t="shared" si="208"/>
        <v>8.8639639999999993</v>
      </c>
      <c r="T1094" s="622"/>
      <c r="U1094" s="531">
        <f t="shared" si="209"/>
        <v>9.2786666666666662</v>
      </c>
      <c r="V1094" s="621"/>
      <c r="W1094" s="532">
        <v>1.092464678178964</v>
      </c>
      <c r="X1094" s="61"/>
      <c r="Y1094" s="61"/>
    </row>
    <row r="1095" spans="1:25" s="12" customFormat="1" ht="14.25" customHeight="1">
      <c r="A1095" s="60"/>
      <c r="B1095" s="60"/>
      <c r="C1095" s="511" t="s">
        <v>221</v>
      </c>
      <c r="D1095" s="511"/>
      <c r="E1095" s="511"/>
      <c r="F1095" s="511"/>
      <c r="G1095" s="63"/>
      <c r="H1095" s="546">
        <v>4.4000000000000004</v>
      </c>
      <c r="I1095" s="547"/>
      <c r="J1095" s="520"/>
      <c r="K1095" s="547"/>
      <c r="L1095" s="547"/>
      <c r="M1095" s="545"/>
      <c r="N1095" s="63"/>
      <c r="O1095" s="551">
        <v>0.58399999999999996</v>
      </c>
      <c r="P1095" s="621"/>
      <c r="Q1095" s="531">
        <f t="shared" si="207"/>
        <v>3.2553600000000005</v>
      </c>
      <c r="R1095" s="622"/>
      <c r="S1095" s="531">
        <f t="shared" si="208"/>
        <v>5.5446400000000002</v>
      </c>
      <c r="T1095" s="622"/>
      <c r="U1095" s="531">
        <f t="shared" si="209"/>
        <v>13.272727272727272</v>
      </c>
      <c r="V1095" s="621"/>
      <c r="W1095" s="532">
        <v>1.0179536343036431</v>
      </c>
      <c r="X1095" s="61"/>
      <c r="Y1095" s="61"/>
    </row>
    <row r="1096" spans="1:25" s="12" customFormat="1" ht="14.25" customHeight="1">
      <c r="A1096" s="60"/>
      <c r="B1096" s="60"/>
      <c r="C1096" s="511" t="s">
        <v>222</v>
      </c>
      <c r="D1096" s="511"/>
      <c r="E1096" s="511"/>
      <c r="F1096" s="511"/>
      <c r="G1096" s="63"/>
      <c r="H1096" s="546">
        <v>26.4</v>
      </c>
      <c r="I1096" s="547"/>
      <c r="J1096" s="520"/>
      <c r="K1096" s="547"/>
      <c r="L1096" s="547"/>
      <c r="M1096" s="545"/>
      <c r="N1096" s="63"/>
      <c r="O1096" s="551">
        <v>1.2115</v>
      </c>
      <c r="P1096" s="621"/>
      <c r="Q1096" s="531">
        <f t="shared" si="207"/>
        <v>24.025459999999999</v>
      </c>
      <c r="R1096" s="622"/>
      <c r="S1096" s="531">
        <f t="shared" si="208"/>
        <v>28.774539999999998</v>
      </c>
      <c r="T1096" s="622"/>
      <c r="U1096" s="531">
        <f t="shared" si="209"/>
        <v>4.5890151515151514</v>
      </c>
      <c r="V1096" s="621"/>
      <c r="W1096" s="532">
        <v>1.2308239357919335</v>
      </c>
      <c r="X1096" s="61"/>
      <c r="Y1096" s="61"/>
    </row>
    <row r="1097" spans="1:25" s="12" customFormat="1" ht="14.25" customHeight="1">
      <c r="A1097" s="60"/>
      <c r="B1097" s="60"/>
      <c r="C1097" s="511" t="s">
        <v>223</v>
      </c>
      <c r="D1097" s="511"/>
      <c r="E1097" s="511"/>
      <c r="F1097" s="511"/>
      <c r="G1097" s="63"/>
      <c r="H1097" s="546">
        <v>5.8</v>
      </c>
      <c r="I1097" s="547"/>
      <c r="J1097" s="520"/>
      <c r="K1097" s="547"/>
      <c r="L1097" s="547"/>
      <c r="M1097" s="545"/>
      <c r="N1097" s="63"/>
      <c r="O1097" s="551">
        <v>0.49430000000000002</v>
      </c>
      <c r="P1097" s="621"/>
      <c r="Q1097" s="531">
        <f t="shared" si="207"/>
        <v>4.8311719999999996</v>
      </c>
      <c r="R1097" s="622"/>
      <c r="S1097" s="531">
        <f t="shared" si="208"/>
        <v>6.7688280000000001</v>
      </c>
      <c r="T1097" s="622"/>
      <c r="U1097" s="531">
        <f t="shared" si="209"/>
        <v>8.5224137931034498</v>
      </c>
      <c r="V1097" s="621"/>
      <c r="W1097" s="532">
        <v>0.79738667527020501</v>
      </c>
      <c r="X1097" s="61"/>
      <c r="Y1097" s="61"/>
    </row>
    <row r="1098" spans="1:25" s="12" customFormat="1" ht="14.25" customHeight="1">
      <c r="A1098" s="60"/>
      <c r="B1098" s="60"/>
      <c r="C1098" s="511" t="s">
        <v>224</v>
      </c>
      <c r="D1098" s="511"/>
      <c r="E1098" s="511"/>
      <c r="F1098" s="511"/>
      <c r="G1098" s="63"/>
      <c r="H1098" s="546">
        <v>1.6</v>
      </c>
      <c r="I1098" s="547"/>
      <c r="J1098" s="520"/>
      <c r="K1098" s="547"/>
      <c r="L1098" s="547"/>
      <c r="M1098" s="545"/>
      <c r="N1098" s="63"/>
      <c r="O1098" s="551">
        <v>0.22269999999999998</v>
      </c>
      <c r="P1098" s="621"/>
      <c r="Q1098" s="531">
        <f t="shared" si="207"/>
        <v>1.1635080000000002</v>
      </c>
      <c r="R1098" s="622"/>
      <c r="S1098" s="531">
        <f t="shared" si="208"/>
        <v>2.036492</v>
      </c>
      <c r="T1098" s="622"/>
      <c r="U1098" s="531">
        <f t="shared" si="209"/>
        <v>13.918749999999999</v>
      </c>
      <c r="V1098" s="621"/>
      <c r="W1098" s="532">
        <v>1.0324524802967083</v>
      </c>
      <c r="X1098" s="61"/>
      <c r="Y1098" s="61"/>
    </row>
    <row r="1099" spans="1:25" s="12" customFormat="1" ht="14.25" customHeight="1">
      <c r="A1099" s="60"/>
      <c r="B1099" s="60"/>
      <c r="C1099" s="511" t="s">
        <v>225</v>
      </c>
      <c r="D1099" s="511"/>
      <c r="E1099" s="511"/>
      <c r="F1099" s="511"/>
      <c r="G1099" s="63"/>
      <c r="H1099" s="546">
        <v>8.9</v>
      </c>
      <c r="I1099" s="547"/>
      <c r="J1099" s="520"/>
      <c r="K1099" s="547"/>
      <c r="L1099" s="547"/>
      <c r="M1099" s="545"/>
      <c r="N1099" s="63"/>
      <c r="O1099" s="551">
        <v>1.4315</v>
      </c>
      <c r="P1099" s="621"/>
      <c r="Q1099" s="531">
        <f t="shared" si="207"/>
        <v>6.0942600000000002</v>
      </c>
      <c r="R1099" s="622"/>
      <c r="S1099" s="531">
        <f t="shared" si="208"/>
        <v>11.70574</v>
      </c>
      <c r="T1099" s="622"/>
      <c r="U1099" s="531">
        <f t="shared" si="209"/>
        <v>16.084269662921347</v>
      </c>
      <c r="V1099" s="621"/>
      <c r="W1099" s="532">
        <v>1.0065391646744479</v>
      </c>
      <c r="X1099" s="61"/>
      <c r="Y1099" s="61"/>
    </row>
    <row r="1100" spans="1:25" s="12" customFormat="1" ht="14.25" customHeight="1">
      <c r="A1100" s="60"/>
      <c r="B1100" s="60"/>
      <c r="C1100" s="511" t="s">
        <v>226</v>
      </c>
      <c r="D1100" s="511"/>
      <c r="E1100" s="511"/>
      <c r="F1100" s="511"/>
      <c r="G1100" s="63"/>
      <c r="H1100" s="546">
        <v>2.7</v>
      </c>
      <c r="I1100" s="547"/>
      <c r="J1100" s="520"/>
      <c r="K1100" s="547"/>
      <c r="L1100" s="547"/>
      <c r="M1100" s="545"/>
      <c r="N1100" s="63"/>
      <c r="O1100" s="551">
        <v>0.28869999999999996</v>
      </c>
      <c r="P1100" s="621"/>
      <c r="Q1100" s="531">
        <f t="shared" si="207"/>
        <v>2.1341480000000002</v>
      </c>
      <c r="R1100" s="622"/>
      <c r="S1100" s="531">
        <f t="shared" si="208"/>
        <v>3.2658520000000002</v>
      </c>
      <c r="T1100" s="622"/>
      <c r="U1100" s="531">
        <f t="shared" si="209"/>
        <v>10.69259259259259</v>
      </c>
      <c r="V1100" s="621"/>
      <c r="W1100" s="532">
        <v>1.2176296921130325</v>
      </c>
      <c r="X1100" s="61"/>
      <c r="Y1100" s="61"/>
    </row>
    <row r="1101" spans="1:25" s="12" customFormat="1" ht="14.25" customHeight="1">
      <c r="A1101" s="60"/>
      <c r="B1101" s="60"/>
      <c r="C1101" s="511" t="s">
        <v>227</v>
      </c>
      <c r="D1101" s="511"/>
      <c r="E1101" s="511"/>
      <c r="F1101" s="511"/>
      <c r="G1101" s="63"/>
      <c r="H1101" s="546">
        <v>1.1000000000000001</v>
      </c>
      <c r="I1101" s="547"/>
      <c r="J1101" s="520"/>
      <c r="K1101" s="547"/>
      <c r="L1101" s="547"/>
      <c r="M1101" s="545"/>
      <c r="N1101" s="63"/>
      <c r="O1101" s="551">
        <v>0.17810000000000001</v>
      </c>
      <c r="P1101" s="621"/>
      <c r="Q1101" s="531">
        <f t="shared" si="207"/>
        <v>0.75092400000000015</v>
      </c>
      <c r="R1101" s="622"/>
      <c r="S1101" s="531">
        <f t="shared" si="208"/>
        <v>1.449076</v>
      </c>
      <c r="T1101" s="622"/>
      <c r="U1101" s="531">
        <f t="shared" si="209"/>
        <v>16.190909090909088</v>
      </c>
      <c r="V1101" s="621"/>
      <c r="W1101" s="532">
        <v>0.94633368756641867</v>
      </c>
      <c r="X1101" s="61"/>
      <c r="Y1101" s="61"/>
    </row>
    <row r="1102" spans="1:25" s="12" customFormat="1" ht="14.25" customHeight="1">
      <c r="A1102" s="60"/>
      <c r="B1102" s="60"/>
      <c r="C1102" s="511" t="s">
        <v>228</v>
      </c>
      <c r="D1102" s="511"/>
      <c r="E1102" s="511"/>
      <c r="F1102" s="511"/>
      <c r="G1102" s="63"/>
      <c r="H1102" s="546">
        <v>0.5</v>
      </c>
      <c r="I1102" s="547"/>
      <c r="J1102" s="520"/>
      <c r="K1102" s="547"/>
      <c r="L1102" s="547"/>
      <c r="M1102" s="545"/>
      <c r="N1102" s="63"/>
      <c r="O1102" s="551">
        <v>0.1273</v>
      </c>
      <c r="P1102" s="621"/>
      <c r="Q1102" s="531">
        <f t="shared" si="207"/>
        <v>0.25049200000000005</v>
      </c>
      <c r="R1102" s="622"/>
      <c r="S1102" s="531">
        <f t="shared" si="208"/>
        <v>0.74950799999999995</v>
      </c>
      <c r="T1102" s="622"/>
      <c r="U1102" s="531">
        <f t="shared" si="209"/>
        <v>25.46</v>
      </c>
      <c r="V1102" s="621"/>
      <c r="W1102" s="532">
        <v>0.98529411764705888</v>
      </c>
      <c r="X1102" s="61"/>
      <c r="Y1102" s="61"/>
    </row>
    <row r="1103" spans="1:25" s="12" customFormat="1" ht="14.25" customHeight="1">
      <c r="A1103" s="60"/>
      <c r="B1103" s="60"/>
      <c r="C1103" s="511" t="s">
        <v>229</v>
      </c>
      <c r="D1103" s="511"/>
      <c r="E1103" s="511"/>
      <c r="F1103" s="511"/>
      <c r="G1103" s="63"/>
      <c r="H1103" s="546">
        <v>2.4</v>
      </c>
      <c r="I1103" s="547"/>
      <c r="J1103" s="520"/>
      <c r="K1103" s="547"/>
      <c r="L1103" s="547"/>
      <c r="M1103" s="545"/>
      <c r="N1103" s="63"/>
      <c r="O1103" s="551">
        <v>0.41089999999999999</v>
      </c>
      <c r="P1103" s="621"/>
      <c r="Q1103" s="531">
        <f t="shared" si="207"/>
        <v>1.5946359999999999</v>
      </c>
      <c r="R1103" s="622"/>
      <c r="S1103" s="531">
        <f t="shared" si="208"/>
        <v>3.2053639999999999</v>
      </c>
      <c r="T1103" s="622"/>
      <c r="U1103" s="531">
        <f t="shared" si="209"/>
        <v>17.120833333333334</v>
      </c>
      <c r="V1103" s="621"/>
      <c r="W1103" s="532">
        <v>1.1889467592592593</v>
      </c>
      <c r="X1103" s="61"/>
      <c r="Y1103" s="61"/>
    </row>
    <row r="1104" spans="1:25" s="12" customFormat="1" ht="14.25" customHeight="1">
      <c r="A1104" s="60"/>
      <c r="B1104" s="60"/>
      <c r="C1104" s="511" t="s">
        <v>230</v>
      </c>
      <c r="D1104" s="511"/>
      <c r="E1104" s="511"/>
      <c r="F1104" s="511"/>
      <c r="G1104" s="63"/>
      <c r="H1104" s="546">
        <v>2.2999999999999998</v>
      </c>
      <c r="I1104" s="547"/>
      <c r="J1104" s="520"/>
      <c r="K1104" s="547"/>
      <c r="L1104" s="547"/>
      <c r="M1104" s="545"/>
      <c r="N1104" s="63"/>
      <c r="O1104" s="551">
        <v>0.2311</v>
      </c>
      <c r="P1104" s="621"/>
      <c r="Q1104" s="531">
        <f t="shared" si="207"/>
        <v>1.8470439999999999</v>
      </c>
      <c r="R1104" s="622"/>
      <c r="S1104" s="531">
        <f t="shared" si="208"/>
        <v>2.7529559999999997</v>
      </c>
      <c r="T1104" s="622"/>
      <c r="U1104" s="531">
        <f t="shared" si="209"/>
        <v>10.047826086956523</v>
      </c>
      <c r="V1104" s="621"/>
      <c r="W1104" s="532">
        <v>1.0783947736817547</v>
      </c>
      <c r="X1104" s="61"/>
      <c r="Y1104" s="61"/>
    </row>
    <row r="1105" spans="1:25" s="12" customFormat="1" ht="14.25" customHeight="1">
      <c r="A1105" s="60"/>
      <c r="B1105" s="60"/>
      <c r="C1105" s="518" t="s">
        <v>233</v>
      </c>
      <c r="D1105" s="518"/>
      <c r="E1105" s="518"/>
      <c r="F1105" s="518"/>
      <c r="G1105" s="63"/>
      <c r="H1105" s="550"/>
      <c r="I1105" s="550"/>
      <c r="J1105" s="550"/>
      <c r="K1105" s="550"/>
      <c r="L1105" s="550"/>
      <c r="M1105" s="545"/>
      <c r="N1105" s="63"/>
      <c r="O1105" s="560"/>
      <c r="P1105" s="621"/>
      <c r="Q1105" s="553"/>
      <c r="R1105" s="621"/>
      <c r="S1105" s="554"/>
      <c r="T1105" s="621"/>
      <c r="U1105" s="555"/>
      <c r="V1105" s="621"/>
      <c r="W1105" s="556"/>
      <c r="X1105" s="61"/>
      <c r="Y1105" s="61"/>
    </row>
    <row r="1106" spans="1:25" s="12" customFormat="1" ht="14.25" customHeight="1">
      <c r="A1106" s="60"/>
      <c r="B1106" s="60"/>
      <c r="C1106" s="511" t="s">
        <v>218</v>
      </c>
      <c r="D1106" s="511"/>
      <c r="E1106" s="511"/>
      <c r="F1106" s="511"/>
      <c r="G1106" s="63"/>
      <c r="H1106" s="520">
        <v>100</v>
      </c>
      <c r="I1106" s="547"/>
      <c r="J1106" s="520"/>
      <c r="K1106" s="547"/>
      <c r="L1106" s="547"/>
      <c r="M1106" s="550"/>
      <c r="N1106" s="63"/>
      <c r="O1106" s="560"/>
      <c r="P1106" s="621"/>
      <c r="Q1106" s="553"/>
      <c r="R1106" s="621"/>
      <c r="S1106" s="554"/>
      <c r="T1106" s="621"/>
      <c r="U1106" s="555"/>
      <c r="V1106" s="621"/>
      <c r="W1106" s="556"/>
      <c r="X1106" s="61"/>
      <c r="Y1106" s="61"/>
    </row>
    <row r="1107" spans="1:25" s="12" customFormat="1" ht="14.25" customHeight="1">
      <c r="A1107" s="60"/>
      <c r="B1107" s="60"/>
      <c r="C1107" s="511" t="s">
        <v>219</v>
      </c>
      <c r="D1107" s="511"/>
      <c r="E1107" s="511"/>
      <c r="F1107" s="511"/>
      <c r="G1107" s="63"/>
      <c r="H1107" s="546">
        <v>33.9</v>
      </c>
      <c r="I1107" s="547"/>
      <c r="J1107" s="520"/>
      <c r="K1107" s="547"/>
      <c r="L1107" s="547"/>
      <c r="M1107" s="545"/>
      <c r="N1107" s="63"/>
      <c r="O1107" s="551">
        <v>1.6</v>
      </c>
      <c r="P1107" s="621"/>
      <c r="Q1107" s="531">
        <f t="shared" ref="Q1107:Q1118" si="210">H1107-1.96*O1107</f>
        <v>30.763999999999999</v>
      </c>
      <c r="R1107" s="622"/>
      <c r="S1107" s="531">
        <f t="shared" ref="S1107:S1118" si="211">H1107+1.96*O1107</f>
        <v>37.036000000000001</v>
      </c>
      <c r="T1107" s="622"/>
      <c r="U1107" s="531">
        <f t="shared" ref="U1107:U1118" si="212">O1107/H1107*100</f>
        <v>4.7197640117994109</v>
      </c>
      <c r="V1107" s="621"/>
      <c r="W1107" s="532">
        <v>1.1490125673249552</v>
      </c>
      <c r="X1107" s="61"/>
      <c r="Y1107" s="61"/>
    </row>
    <row r="1108" spans="1:25" s="12" customFormat="1" ht="14.25" customHeight="1">
      <c r="A1108" s="60"/>
      <c r="B1108" s="60"/>
      <c r="C1108" s="511" t="s">
        <v>220</v>
      </c>
      <c r="D1108" s="511"/>
      <c r="E1108" s="511"/>
      <c r="F1108" s="511"/>
      <c r="G1108" s="63"/>
      <c r="H1108" s="546">
        <v>7.1</v>
      </c>
      <c r="I1108" s="547"/>
      <c r="J1108" s="520"/>
      <c r="K1108" s="547"/>
      <c r="L1108" s="547"/>
      <c r="M1108" s="545"/>
      <c r="N1108" s="63"/>
      <c r="O1108" s="551">
        <v>0.51229999999999998</v>
      </c>
      <c r="P1108" s="621"/>
      <c r="Q1108" s="531">
        <f t="shared" si="210"/>
        <v>6.0958919999999992</v>
      </c>
      <c r="R1108" s="622"/>
      <c r="S1108" s="531">
        <f t="shared" si="211"/>
        <v>8.1041080000000001</v>
      </c>
      <c r="T1108" s="622"/>
      <c r="U1108" s="531">
        <f t="shared" si="212"/>
        <v>7.2154929577464788</v>
      </c>
      <c r="V1108" s="621"/>
      <c r="W1108" s="532">
        <v>0.94242089771891102</v>
      </c>
      <c r="X1108" s="61"/>
      <c r="Y1108" s="61"/>
    </row>
    <row r="1109" spans="1:25" s="12" customFormat="1" ht="14.25" customHeight="1">
      <c r="A1109" s="60"/>
      <c r="B1109" s="60"/>
      <c r="C1109" s="511" t="s">
        <v>221</v>
      </c>
      <c r="D1109" s="511"/>
      <c r="E1109" s="511"/>
      <c r="F1109" s="511"/>
      <c r="G1109" s="63"/>
      <c r="H1109" s="546">
        <v>5.2</v>
      </c>
      <c r="I1109" s="547"/>
      <c r="J1109" s="520"/>
      <c r="K1109" s="547"/>
      <c r="L1109" s="547"/>
      <c r="M1109" s="545"/>
      <c r="N1109" s="63"/>
      <c r="O1109" s="551">
        <v>0.37190000000000001</v>
      </c>
      <c r="P1109" s="621"/>
      <c r="Q1109" s="531">
        <f t="shared" si="210"/>
        <v>4.4710760000000001</v>
      </c>
      <c r="R1109" s="622"/>
      <c r="S1109" s="531">
        <f t="shared" si="211"/>
        <v>5.9289240000000003</v>
      </c>
      <c r="T1109" s="622"/>
      <c r="U1109" s="531">
        <f t="shared" si="212"/>
        <v>7.1519230769230768</v>
      </c>
      <c r="V1109" s="621"/>
      <c r="W1109" s="532">
        <v>0.842546443135478</v>
      </c>
      <c r="X1109" s="61"/>
      <c r="Y1109" s="61"/>
    </row>
    <row r="1110" spans="1:25" s="12" customFormat="1" ht="14.25" customHeight="1">
      <c r="A1110" s="60"/>
      <c r="B1110" s="60"/>
      <c r="C1110" s="511" t="s">
        <v>222</v>
      </c>
      <c r="D1110" s="511"/>
      <c r="E1110" s="511"/>
      <c r="F1110" s="511"/>
      <c r="G1110" s="63"/>
      <c r="H1110" s="546">
        <v>25.9</v>
      </c>
      <c r="I1110" s="547"/>
      <c r="J1110" s="520"/>
      <c r="K1110" s="547"/>
      <c r="L1110" s="547"/>
      <c r="M1110" s="545"/>
      <c r="N1110" s="63"/>
      <c r="O1110" s="551">
        <v>1.4361000000000002</v>
      </c>
      <c r="P1110" s="621"/>
      <c r="Q1110" s="531">
        <f t="shared" si="210"/>
        <v>23.085243999999999</v>
      </c>
      <c r="R1110" s="622"/>
      <c r="S1110" s="531">
        <f t="shared" si="211"/>
        <v>28.714755999999998</v>
      </c>
      <c r="T1110" s="622"/>
      <c r="U1110" s="531">
        <f t="shared" si="212"/>
        <v>5.5447876447876459</v>
      </c>
      <c r="V1110" s="621"/>
      <c r="W1110" s="532">
        <v>1.4326616121308859</v>
      </c>
      <c r="X1110" s="61"/>
      <c r="Y1110" s="61"/>
    </row>
    <row r="1111" spans="1:25" s="12" customFormat="1" ht="14.25" customHeight="1">
      <c r="A1111" s="60"/>
      <c r="B1111" s="60"/>
      <c r="C1111" s="511" t="s">
        <v>223</v>
      </c>
      <c r="D1111" s="511"/>
      <c r="E1111" s="511"/>
      <c r="F1111" s="511"/>
      <c r="G1111" s="63"/>
      <c r="H1111" s="546">
        <v>6.6</v>
      </c>
      <c r="I1111" s="547"/>
      <c r="J1111" s="520"/>
      <c r="K1111" s="547"/>
      <c r="L1111" s="547"/>
      <c r="M1111" s="545"/>
      <c r="N1111" s="63"/>
      <c r="O1111" s="551">
        <v>0.69799999999999995</v>
      </c>
      <c r="P1111" s="621"/>
      <c r="Q1111" s="531">
        <f t="shared" si="210"/>
        <v>5.2319199999999997</v>
      </c>
      <c r="R1111" s="622"/>
      <c r="S1111" s="531">
        <f t="shared" si="211"/>
        <v>7.9680799999999996</v>
      </c>
      <c r="T1111" s="622"/>
      <c r="U1111" s="531">
        <f t="shared" si="212"/>
        <v>10.575757575757576</v>
      </c>
      <c r="V1111" s="621"/>
      <c r="W1111" s="532">
        <v>0.93716433941997856</v>
      </c>
      <c r="X1111" s="61"/>
      <c r="Y1111" s="61"/>
    </row>
    <row r="1112" spans="1:25" s="12" customFormat="1" ht="14.25" customHeight="1">
      <c r="A1112" s="60"/>
      <c r="B1112" s="60"/>
      <c r="C1112" s="511" t="s">
        <v>224</v>
      </c>
      <c r="D1112" s="511"/>
      <c r="E1112" s="511"/>
      <c r="F1112" s="511"/>
      <c r="G1112" s="63"/>
      <c r="H1112" s="546">
        <v>1.4</v>
      </c>
      <c r="I1112" s="547"/>
      <c r="J1112" s="520"/>
      <c r="K1112" s="547"/>
      <c r="L1112" s="547"/>
      <c r="M1112" s="545"/>
      <c r="N1112" s="63"/>
      <c r="O1112" s="551">
        <v>0.32330000000000003</v>
      </c>
      <c r="P1112" s="621"/>
      <c r="Q1112" s="531">
        <f t="shared" si="210"/>
        <v>0.7663319999999999</v>
      </c>
      <c r="R1112" s="622"/>
      <c r="S1112" s="531">
        <f t="shared" si="211"/>
        <v>2.033668</v>
      </c>
      <c r="T1112" s="622"/>
      <c r="U1112" s="531">
        <f t="shared" si="212"/>
        <v>23.092857142857145</v>
      </c>
      <c r="V1112" s="621"/>
      <c r="W1112" s="532">
        <v>1.0432397547596</v>
      </c>
      <c r="X1112" s="61"/>
      <c r="Y1112" s="61"/>
    </row>
    <row r="1113" spans="1:25" s="12" customFormat="1" ht="14.25" customHeight="1">
      <c r="A1113" s="60"/>
      <c r="B1113" s="60"/>
      <c r="C1113" s="511" t="s">
        <v>225</v>
      </c>
      <c r="D1113" s="511"/>
      <c r="E1113" s="511"/>
      <c r="F1113" s="511"/>
      <c r="G1113" s="63"/>
      <c r="H1113" s="546">
        <v>8.3000000000000007</v>
      </c>
      <c r="I1113" s="547"/>
      <c r="J1113" s="520"/>
      <c r="K1113" s="547"/>
      <c r="L1113" s="547"/>
      <c r="M1113" s="545"/>
      <c r="N1113" s="63"/>
      <c r="O1113" s="551">
        <v>0.77829999999999999</v>
      </c>
      <c r="P1113" s="621"/>
      <c r="Q1113" s="531">
        <f t="shared" si="210"/>
        <v>6.7745320000000007</v>
      </c>
      <c r="R1113" s="622"/>
      <c r="S1113" s="531">
        <f t="shared" si="211"/>
        <v>9.8254680000000008</v>
      </c>
      <c r="T1113" s="622"/>
      <c r="U1113" s="531">
        <f t="shared" si="212"/>
        <v>9.3771084337349393</v>
      </c>
      <c r="V1113" s="621"/>
      <c r="W1113" s="532">
        <v>0.86844454362865442</v>
      </c>
      <c r="X1113" s="61"/>
      <c r="Y1113" s="61"/>
    </row>
    <row r="1114" spans="1:25" s="12" customFormat="1" ht="14.25" customHeight="1">
      <c r="A1114" s="60"/>
      <c r="B1114" s="60"/>
      <c r="C1114" s="511" t="s">
        <v>226</v>
      </c>
      <c r="D1114" s="511"/>
      <c r="E1114" s="511"/>
      <c r="F1114" s="511"/>
      <c r="G1114" s="63"/>
      <c r="H1114" s="546">
        <v>3.6</v>
      </c>
      <c r="I1114" s="547"/>
      <c r="J1114" s="520"/>
      <c r="K1114" s="547"/>
      <c r="L1114" s="547"/>
      <c r="M1114" s="545"/>
      <c r="N1114" s="63"/>
      <c r="O1114" s="551">
        <v>0.5474</v>
      </c>
      <c r="P1114" s="621"/>
      <c r="Q1114" s="531">
        <f t="shared" si="210"/>
        <v>2.5270960000000002</v>
      </c>
      <c r="R1114" s="622"/>
      <c r="S1114" s="531">
        <f t="shared" si="211"/>
        <v>4.6729039999999999</v>
      </c>
      <c r="T1114" s="622"/>
      <c r="U1114" s="531">
        <f t="shared" si="212"/>
        <v>15.205555555555556</v>
      </c>
      <c r="V1114" s="621"/>
      <c r="W1114" s="532">
        <v>0.97454157023322063</v>
      </c>
      <c r="X1114" s="61"/>
      <c r="Y1114" s="61"/>
    </row>
    <row r="1115" spans="1:25" s="12" customFormat="1" ht="14.25" customHeight="1">
      <c r="A1115" s="60"/>
      <c r="B1115" s="60"/>
      <c r="C1115" s="511" t="s">
        <v>227</v>
      </c>
      <c r="D1115" s="511"/>
      <c r="E1115" s="511"/>
      <c r="F1115" s="511"/>
      <c r="G1115" s="63"/>
      <c r="H1115" s="546">
        <v>1</v>
      </c>
      <c r="I1115" s="547"/>
      <c r="J1115" s="520"/>
      <c r="K1115" s="547"/>
      <c r="L1115" s="547"/>
      <c r="M1115" s="545"/>
      <c r="N1115" s="63"/>
      <c r="O1115" s="551">
        <v>0.17680000000000001</v>
      </c>
      <c r="P1115" s="621"/>
      <c r="Q1115" s="531">
        <f t="shared" si="210"/>
        <v>0.65347200000000005</v>
      </c>
      <c r="R1115" s="622"/>
      <c r="S1115" s="531">
        <f t="shared" si="211"/>
        <v>1.3465279999999999</v>
      </c>
      <c r="T1115" s="622"/>
      <c r="U1115" s="531">
        <f t="shared" si="212"/>
        <v>17.68</v>
      </c>
      <c r="V1115" s="621"/>
      <c r="W1115" s="532">
        <v>1.2159559834938103</v>
      </c>
      <c r="X1115" s="61"/>
      <c r="Y1115" s="61"/>
    </row>
    <row r="1116" spans="1:25" s="12" customFormat="1" ht="14.25" customHeight="1">
      <c r="A1116" s="60"/>
      <c r="B1116" s="60"/>
      <c r="C1116" s="511" t="s">
        <v>228</v>
      </c>
      <c r="D1116" s="511"/>
      <c r="E1116" s="511"/>
      <c r="F1116" s="511"/>
      <c r="G1116" s="63"/>
      <c r="H1116" s="546">
        <v>0.5</v>
      </c>
      <c r="I1116" s="547"/>
      <c r="J1116" s="520"/>
      <c r="K1116" s="547"/>
      <c r="L1116" s="547"/>
      <c r="M1116" s="545"/>
      <c r="N1116" s="63"/>
      <c r="O1116" s="551">
        <v>0.12470000000000001</v>
      </c>
      <c r="P1116" s="621"/>
      <c r="Q1116" s="531">
        <f t="shared" si="210"/>
        <v>0.25558799999999998</v>
      </c>
      <c r="R1116" s="622"/>
      <c r="S1116" s="531">
        <f t="shared" si="211"/>
        <v>0.74441200000000007</v>
      </c>
      <c r="T1116" s="622"/>
      <c r="U1116" s="531">
        <f t="shared" si="212"/>
        <v>24.94</v>
      </c>
      <c r="V1116" s="621"/>
      <c r="W1116" s="532">
        <v>0.88944365192582031</v>
      </c>
      <c r="X1116" s="61"/>
      <c r="Y1116" s="61"/>
    </row>
    <row r="1117" spans="1:25" s="12" customFormat="1" ht="14.25" customHeight="1">
      <c r="A1117" s="60"/>
      <c r="B1117" s="60"/>
      <c r="C1117" s="511" t="s">
        <v>229</v>
      </c>
      <c r="D1117" s="511"/>
      <c r="E1117" s="511"/>
      <c r="F1117" s="511"/>
      <c r="G1117" s="63"/>
      <c r="H1117" s="546">
        <v>3.3</v>
      </c>
      <c r="I1117" s="547"/>
      <c r="J1117" s="520"/>
      <c r="K1117" s="547"/>
      <c r="L1117" s="547"/>
      <c r="M1117" s="545"/>
      <c r="N1117" s="63"/>
      <c r="O1117" s="551">
        <v>0.47970000000000002</v>
      </c>
      <c r="P1117" s="621"/>
      <c r="Q1117" s="531">
        <f t="shared" si="210"/>
        <v>2.359788</v>
      </c>
      <c r="R1117" s="622"/>
      <c r="S1117" s="531">
        <f t="shared" si="211"/>
        <v>4.2402119999999996</v>
      </c>
      <c r="T1117" s="622"/>
      <c r="U1117" s="531">
        <f t="shared" si="212"/>
        <v>14.536363636363639</v>
      </c>
      <c r="V1117" s="621"/>
      <c r="W1117" s="532">
        <v>1.128971522711226</v>
      </c>
      <c r="X1117" s="61"/>
      <c r="Y1117" s="61"/>
    </row>
    <row r="1118" spans="1:25" s="12" customFormat="1" ht="14.25" customHeight="1">
      <c r="A1118" s="60"/>
      <c r="B1118" s="60"/>
      <c r="C1118" s="511" t="s">
        <v>230</v>
      </c>
      <c r="D1118" s="511"/>
      <c r="E1118" s="511"/>
      <c r="F1118" s="511"/>
      <c r="G1118" s="63"/>
      <c r="H1118" s="546">
        <v>3.2</v>
      </c>
      <c r="I1118" s="547"/>
      <c r="J1118" s="520"/>
      <c r="K1118" s="547"/>
      <c r="L1118" s="547"/>
      <c r="M1118" s="545"/>
      <c r="N1118" s="63"/>
      <c r="O1118" s="551">
        <v>0.35709999999999997</v>
      </c>
      <c r="P1118" s="621"/>
      <c r="Q1118" s="531">
        <f t="shared" si="210"/>
        <v>2.5000840000000002</v>
      </c>
      <c r="R1118" s="622"/>
      <c r="S1118" s="531">
        <f t="shared" si="211"/>
        <v>3.8999160000000002</v>
      </c>
      <c r="T1118" s="622"/>
      <c r="U1118" s="531">
        <f t="shared" si="212"/>
        <v>11.159374999999999</v>
      </c>
      <c r="V1118" s="621"/>
      <c r="W1118" s="532">
        <v>0.86843385214007773</v>
      </c>
      <c r="X1118" s="61"/>
      <c r="Y1118" s="61"/>
    </row>
    <row r="1119" spans="1:25" s="12" customFormat="1" ht="14.25" customHeight="1">
      <c r="A1119" s="60"/>
      <c r="B1119" s="60"/>
      <c r="C1119" s="518" t="s">
        <v>236</v>
      </c>
      <c r="D1119" s="518"/>
      <c r="E1119" s="518"/>
      <c r="F1119" s="518"/>
      <c r="G1119" s="63"/>
      <c r="H1119" s="520"/>
      <c r="I1119" s="557"/>
      <c r="J1119" s="557"/>
      <c r="K1119" s="557"/>
      <c r="L1119" s="557"/>
      <c r="M1119" s="558"/>
      <c r="N1119" s="63"/>
      <c r="O1119" s="560"/>
      <c r="P1119" s="621"/>
      <c r="Q1119" s="553"/>
      <c r="R1119" s="621"/>
      <c r="S1119" s="554"/>
      <c r="T1119" s="621"/>
      <c r="U1119" s="555"/>
      <c r="V1119" s="621"/>
      <c r="W1119" s="556"/>
      <c r="X1119" s="61"/>
      <c r="Y1119" s="61"/>
    </row>
    <row r="1120" spans="1:25" s="12" customFormat="1" ht="14.25" customHeight="1">
      <c r="A1120" s="60"/>
      <c r="B1120" s="60"/>
      <c r="C1120" s="511" t="s">
        <v>218</v>
      </c>
      <c r="D1120" s="511"/>
      <c r="E1120" s="511"/>
      <c r="F1120" s="511"/>
      <c r="G1120" s="63"/>
      <c r="H1120" s="546">
        <v>100</v>
      </c>
      <c r="I1120" s="547"/>
      <c r="J1120" s="520"/>
      <c r="K1120" s="547"/>
      <c r="L1120" s="547"/>
      <c r="M1120" s="550"/>
      <c r="N1120" s="63"/>
      <c r="O1120" s="560"/>
      <c r="P1120" s="621"/>
      <c r="Q1120" s="553"/>
      <c r="R1120" s="621"/>
      <c r="S1120" s="554"/>
      <c r="T1120" s="621"/>
      <c r="U1120" s="555"/>
      <c r="V1120" s="621"/>
      <c r="W1120" s="556"/>
      <c r="X1120" s="61"/>
      <c r="Y1120" s="61"/>
    </row>
    <row r="1121" spans="1:25" s="12" customFormat="1" ht="14.25" customHeight="1">
      <c r="A1121" s="60"/>
      <c r="B1121" s="60"/>
      <c r="C1121" s="511" t="s">
        <v>219</v>
      </c>
      <c r="D1121" s="511"/>
      <c r="E1121" s="511"/>
      <c r="F1121" s="511"/>
      <c r="G1121" s="63"/>
      <c r="H1121" s="546">
        <v>32.1</v>
      </c>
      <c r="I1121" s="547"/>
      <c r="J1121" s="520"/>
      <c r="K1121" s="547"/>
      <c r="L1121" s="547"/>
      <c r="M1121" s="545"/>
      <c r="N1121" s="63"/>
      <c r="O1121" s="551">
        <v>1.7978999999999998</v>
      </c>
      <c r="P1121" s="621"/>
      <c r="Q1121" s="531">
        <f t="shared" ref="Q1121:Q1132" si="213">H1121-1.96*O1121</f>
        <v>28.576116000000003</v>
      </c>
      <c r="R1121" s="622"/>
      <c r="S1121" s="531">
        <f t="shared" ref="S1121:S1132" si="214">H1121+1.96*O1121</f>
        <v>35.623884000000004</v>
      </c>
      <c r="T1121" s="622"/>
      <c r="U1121" s="531">
        <f t="shared" ref="U1121:U1132" si="215">O1121/H1121*100</f>
        <v>5.6009345794392518</v>
      </c>
      <c r="V1121" s="621"/>
      <c r="W1121" s="532">
        <v>1.2479350315818698</v>
      </c>
      <c r="X1121" s="61"/>
      <c r="Y1121" s="61"/>
    </row>
    <row r="1122" spans="1:25" s="12" customFormat="1" ht="14.25" customHeight="1">
      <c r="A1122" s="60"/>
      <c r="B1122" s="60"/>
      <c r="C1122" s="511" t="s">
        <v>220</v>
      </c>
      <c r="D1122" s="511"/>
      <c r="E1122" s="511"/>
      <c r="F1122" s="511"/>
      <c r="G1122" s="63"/>
      <c r="H1122" s="546">
        <v>6.4</v>
      </c>
      <c r="I1122" s="547"/>
      <c r="J1122" s="520"/>
      <c r="K1122" s="547"/>
      <c r="L1122" s="547"/>
      <c r="M1122" s="545"/>
      <c r="N1122" s="63"/>
      <c r="O1122" s="551">
        <v>0.64450000000000007</v>
      </c>
      <c r="P1122" s="621"/>
      <c r="Q1122" s="531">
        <f t="shared" si="213"/>
        <v>5.1367799999999999</v>
      </c>
      <c r="R1122" s="622"/>
      <c r="S1122" s="531">
        <f t="shared" si="214"/>
        <v>7.6632200000000008</v>
      </c>
      <c r="T1122" s="622"/>
      <c r="U1122" s="531">
        <f t="shared" si="215"/>
        <v>10.0703125</v>
      </c>
      <c r="V1122" s="621"/>
      <c r="W1122" s="532">
        <v>1.187143120279978</v>
      </c>
      <c r="X1122" s="61"/>
      <c r="Y1122" s="61"/>
    </row>
    <row r="1123" spans="1:25" s="12" customFormat="1" ht="14.25" customHeight="1">
      <c r="A1123" s="60"/>
      <c r="B1123" s="60"/>
      <c r="C1123" s="511" t="s">
        <v>221</v>
      </c>
      <c r="D1123" s="511"/>
      <c r="E1123" s="511"/>
      <c r="F1123" s="511"/>
      <c r="G1123" s="63"/>
      <c r="H1123" s="546">
        <v>5.4</v>
      </c>
      <c r="I1123" s="547"/>
      <c r="J1123" s="520"/>
      <c r="K1123" s="547"/>
      <c r="L1123" s="547"/>
      <c r="M1123" s="545"/>
      <c r="N1123" s="63"/>
      <c r="O1123" s="551">
        <v>0.52180000000000004</v>
      </c>
      <c r="P1123" s="621"/>
      <c r="Q1123" s="531">
        <f t="shared" si="213"/>
        <v>4.3772720000000005</v>
      </c>
      <c r="R1123" s="622"/>
      <c r="S1123" s="531">
        <f t="shared" si="214"/>
        <v>6.4227280000000002</v>
      </c>
      <c r="T1123" s="622"/>
      <c r="U1123" s="531">
        <f t="shared" si="215"/>
        <v>9.662962962962963</v>
      </c>
      <c r="V1123" s="621"/>
      <c r="W1123" s="532">
        <v>0.95831037649219475</v>
      </c>
      <c r="X1123" s="61"/>
      <c r="Y1123" s="61"/>
    </row>
    <row r="1124" spans="1:25" s="12" customFormat="1" ht="14.25" customHeight="1">
      <c r="A1124" s="60"/>
      <c r="B1124" s="60"/>
      <c r="C1124" s="511" t="s">
        <v>222</v>
      </c>
      <c r="D1124" s="511"/>
      <c r="E1124" s="511"/>
      <c r="F1124" s="511"/>
      <c r="G1124" s="63"/>
      <c r="H1124" s="546">
        <v>25.1</v>
      </c>
      <c r="I1124" s="547"/>
      <c r="J1124" s="520"/>
      <c r="K1124" s="547"/>
      <c r="L1124" s="547"/>
      <c r="M1124" s="545"/>
      <c r="N1124" s="63"/>
      <c r="O1124" s="551">
        <v>1.157</v>
      </c>
      <c r="P1124" s="621"/>
      <c r="Q1124" s="531">
        <f t="shared" si="213"/>
        <v>22.832280000000001</v>
      </c>
      <c r="R1124" s="622"/>
      <c r="S1124" s="531">
        <f t="shared" si="214"/>
        <v>27.367720000000002</v>
      </c>
      <c r="T1124" s="622"/>
      <c r="U1124" s="531">
        <f t="shared" si="215"/>
        <v>4.6095617529880482</v>
      </c>
      <c r="V1124" s="621"/>
      <c r="W1124" s="532">
        <v>1.1344249436219238</v>
      </c>
      <c r="X1124" s="61"/>
      <c r="Y1124" s="61"/>
    </row>
    <row r="1125" spans="1:25" s="12" customFormat="1" ht="14.25" customHeight="1">
      <c r="A1125" s="60"/>
      <c r="B1125" s="60"/>
      <c r="C1125" s="511" t="s">
        <v>223</v>
      </c>
      <c r="D1125" s="511"/>
      <c r="E1125" s="511"/>
      <c r="F1125" s="511"/>
      <c r="G1125" s="63"/>
      <c r="H1125" s="546">
        <v>5.9</v>
      </c>
      <c r="I1125" s="547"/>
      <c r="J1125" s="520"/>
      <c r="K1125" s="547"/>
      <c r="L1125" s="547"/>
      <c r="M1125" s="545"/>
      <c r="N1125" s="63"/>
      <c r="O1125" s="551">
        <v>0.56440000000000001</v>
      </c>
      <c r="P1125" s="621"/>
      <c r="Q1125" s="531">
        <f t="shared" si="213"/>
        <v>4.7937760000000003</v>
      </c>
      <c r="R1125" s="622"/>
      <c r="S1125" s="531">
        <f t="shared" si="214"/>
        <v>7.0062240000000005</v>
      </c>
      <c r="T1125" s="622"/>
      <c r="U1125" s="531">
        <f t="shared" si="215"/>
        <v>9.566101694915254</v>
      </c>
      <c r="V1125" s="621"/>
      <c r="W1125" s="532">
        <v>1.0344574780058651</v>
      </c>
      <c r="X1125" s="61"/>
      <c r="Y1125" s="61"/>
    </row>
    <row r="1126" spans="1:25" s="12" customFormat="1" ht="14.25" customHeight="1">
      <c r="A1126" s="60"/>
      <c r="B1126" s="60"/>
      <c r="C1126" s="511" t="s">
        <v>224</v>
      </c>
      <c r="D1126" s="511"/>
      <c r="E1126" s="511"/>
      <c r="F1126" s="511"/>
      <c r="G1126" s="63"/>
      <c r="H1126" s="546">
        <v>1.7</v>
      </c>
      <c r="I1126" s="547"/>
      <c r="J1126" s="520"/>
      <c r="K1126" s="547"/>
      <c r="L1126" s="547"/>
      <c r="M1126" s="545"/>
      <c r="N1126" s="63"/>
      <c r="O1126" s="551">
        <v>0.26069999999999999</v>
      </c>
      <c r="P1126" s="621"/>
      <c r="Q1126" s="531">
        <f t="shared" si="213"/>
        <v>1.189028</v>
      </c>
      <c r="R1126" s="622"/>
      <c r="S1126" s="531">
        <f t="shared" si="214"/>
        <v>2.2109719999999999</v>
      </c>
      <c r="T1126" s="622"/>
      <c r="U1126" s="531">
        <f t="shared" si="215"/>
        <v>15.335294117647058</v>
      </c>
      <c r="V1126" s="621"/>
      <c r="W1126" s="532">
        <v>1.0640816326530613</v>
      </c>
      <c r="X1126" s="61"/>
      <c r="Y1126" s="61"/>
    </row>
    <row r="1127" spans="1:25" s="12" customFormat="1" ht="14.25" customHeight="1">
      <c r="A1127" s="60"/>
      <c r="B1127" s="60"/>
      <c r="C1127" s="511" t="s">
        <v>225</v>
      </c>
      <c r="D1127" s="511"/>
      <c r="E1127" s="511"/>
      <c r="F1127" s="511"/>
      <c r="G1127" s="63"/>
      <c r="H1127" s="546">
        <v>10.5</v>
      </c>
      <c r="I1127" s="547"/>
      <c r="J1127" s="520"/>
      <c r="K1127" s="547"/>
      <c r="L1127" s="547"/>
      <c r="M1127" s="545"/>
      <c r="N1127" s="63"/>
      <c r="O1127" s="551">
        <v>1.2373000000000001</v>
      </c>
      <c r="P1127" s="621"/>
      <c r="Q1127" s="531">
        <f t="shared" si="213"/>
        <v>8.0748920000000002</v>
      </c>
      <c r="R1127" s="622"/>
      <c r="S1127" s="531">
        <f t="shared" si="214"/>
        <v>12.925108</v>
      </c>
      <c r="T1127" s="622"/>
      <c r="U1127" s="531">
        <f t="shared" si="215"/>
        <v>11.783809523809524</v>
      </c>
      <c r="V1127" s="621"/>
      <c r="W1127" s="532">
        <v>1.1441649713334565</v>
      </c>
      <c r="X1127" s="61"/>
      <c r="Y1127" s="61"/>
    </row>
    <row r="1128" spans="1:25" s="12" customFormat="1" ht="14.25" customHeight="1">
      <c r="A1128" s="60"/>
      <c r="B1128" s="60"/>
      <c r="C1128" s="511" t="s">
        <v>226</v>
      </c>
      <c r="D1128" s="511"/>
      <c r="E1128" s="511"/>
      <c r="F1128" s="511"/>
      <c r="G1128" s="63"/>
      <c r="H1128" s="546">
        <v>3.4</v>
      </c>
      <c r="I1128" s="547"/>
      <c r="J1128" s="520"/>
      <c r="K1128" s="547"/>
      <c r="L1128" s="547"/>
      <c r="M1128" s="545"/>
      <c r="N1128" s="63"/>
      <c r="O1128" s="551">
        <v>0.36319999999999997</v>
      </c>
      <c r="P1128" s="621"/>
      <c r="Q1128" s="531">
        <f t="shared" si="213"/>
        <v>2.6881279999999999</v>
      </c>
      <c r="R1128" s="622"/>
      <c r="S1128" s="531">
        <f t="shared" si="214"/>
        <v>4.111872</v>
      </c>
      <c r="T1128" s="622"/>
      <c r="U1128" s="531">
        <f t="shared" si="215"/>
        <v>10.68235294117647</v>
      </c>
      <c r="V1128" s="621"/>
      <c r="W1128" s="532">
        <v>1.0774250964105607</v>
      </c>
      <c r="X1128" s="61"/>
      <c r="Y1128" s="61"/>
    </row>
    <row r="1129" spans="1:25" s="12" customFormat="1" ht="14.25" customHeight="1">
      <c r="A1129" s="60"/>
      <c r="B1129" s="60"/>
      <c r="C1129" s="511" t="s">
        <v>227</v>
      </c>
      <c r="D1129" s="511"/>
      <c r="E1129" s="511"/>
      <c r="F1129" s="511"/>
      <c r="G1129" s="63"/>
      <c r="H1129" s="546">
        <v>2</v>
      </c>
      <c r="I1129" s="547"/>
      <c r="J1129" s="520"/>
      <c r="K1129" s="547"/>
      <c r="L1129" s="547"/>
      <c r="M1129" s="545"/>
      <c r="N1129" s="63"/>
      <c r="O1129" s="551">
        <v>0.39360000000000001</v>
      </c>
      <c r="P1129" s="621"/>
      <c r="Q1129" s="531">
        <f t="shared" si="213"/>
        <v>1.2285439999999999</v>
      </c>
      <c r="R1129" s="622"/>
      <c r="S1129" s="531">
        <f t="shared" si="214"/>
        <v>2.7714560000000001</v>
      </c>
      <c r="T1129" s="622"/>
      <c r="U1129" s="531">
        <f t="shared" si="215"/>
        <v>19.68</v>
      </c>
      <c r="V1129" s="621"/>
      <c r="W1129" s="532">
        <v>0.94729241877256332</v>
      </c>
      <c r="X1129" s="61"/>
      <c r="Y1129" s="61"/>
    </row>
    <row r="1130" spans="1:25" s="12" customFormat="1" ht="14.25" customHeight="1">
      <c r="A1130" s="60"/>
      <c r="B1130" s="60"/>
      <c r="C1130" s="511" t="s">
        <v>228</v>
      </c>
      <c r="D1130" s="511"/>
      <c r="E1130" s="511"/>
      <c r="F1130" s="511"/>
      <c r="G1130" s="63"/>
      <c r="H1130" s="546">
        <v>0.9</v>
      </c>
      <c r="I1130" s="547"/>
      <c r="J1130" s="520"/>
      <c r="K1130" s="547"/>
      <c r="L1130" s="547"/>
      <c r="M1130" s="545"/>
      <c r="N1130" s="63"/>
      <c r="O1130" s="551">
        <v>0.20549999999999999</v>
      </c>
      <c r="P1130" s="621"/>
      <c r="Q1130" s="531">
        <f t="shared" si="213"/>
        <v>0.49722000000000005</v>
      </c>
      <c r="R1130" s="622"/>
      <c r="S1130" s="531">
        <f t="shared" si="214"/>
        <v>1.30278</v>
      </c>
      <c r="T1130" s="622"/>
      <c r="U1130" s="531">
        <f t="shared" si="215"/>
        <v>22.833333333333332</v>
      </c>
      <c r="V1130" s="621"/>
      <c r="W1130" s="532">
        <v>1.0884533898305084</v>
      </c>
      <c r="X1130" s="61"/>
      <c r="Y1130" s="61"/>
    </row>
    <row r="1131" spans="1:25" s="12" customFormat="1" ht="14.25" customHeight="1">
      <c r="A1131" s="60"/>
      <c r="B1131" s="60"/>
      <c r="C1131" s="511" t="s">
        <v>229</v>
      </c>
      <c r="D1131" s="511"/>
      <c r="E1131" s="511"/>
      <c r="F1131" s="511"/>
      <c r="G1131" s="63"/>
      <c r="H1131" s="546">
        <v>3.2</v>
      </c>
      <c r="I1131" s="547"/>
      <c r="J1131" s="520"/>
      <c r="K1131" s="547"/>
      <c r="L1131" s="547"/>
      <c r="M1131" s="545"/>
      <c r="N1131" s="63"/>
      <c r="O1131" s="551">
        <v>0.3639</v>
      </c>
      <c r="P1131" s="621"/>
      <c r="Q1131" s="531">
        <f t="shared" si="213"/>
        <v>2.4867560000000002</v>
      </c>
      <c r="R1131" s="622"/>
      <c r="S1131" s="531">
        <f t="shared" si="214"/>
        <v>3.9132440000000002</v>
      </c>
      <c r="T1131" s="622"/>
      <c r="U1131" s="531">
        <f t="shared" si="215"/>
        <v>11.371874999999999</v>
      </c>
      <c r="V1131" s="621"/>
      <c r="W1131" s="532">
        <v>1.2813380281690141</v>
      </c>
      <c r="X1131" s="61"/>
      <c r="Y1131" s="61"/>
    </row>
    <row r="1132" spans="1:25" s="12" customFormat="1" ht="14.25" customHeight="1">
      <c r="A1132" s="60"/>
      <c r="B1132" s="60"/>
      <c r="C1132" s="511" t="s">
        <v>230</v>
      </c>
      <c r="D1132" s="511"/>
      <c r="E1132" s="511"/>
      <c r="F1132" s="511"/>
      <c r="G1132" s="63"/>
      <c r="H1132" s="520">
        <v>3.5</v>
      </c>
      <c r="I1132" s="547"/>
      <c r="J1132" s="520"/>
      <c r="K1132" s="547"/>
      <c r="L1132" s="547"/>
      <c r="M1132" s="545"/>
      <c r="N1132" s="63"/>
      <c r="O1132" s="551">
        <v>0.40920000000000001</v>
      </c>
      <c r="P1132" s="621"/>
      <c r="Q1132" s="531">
        <f t="shared" si="213"/>
        <v>2.6979679999999999</v>
      </c>
      <c r="R1132" s="622"/>
      <c r="S1132" s="531">
        <f t="shared" si="214"/>
        <v>4.3020319999999996</v>
      </c>
      <c r="T1132" s="622"/>
      <c r="U1132" s="531">
        <f t="shared" si="215"/>
        <v>11.691428571428572</v>
      </c>
      <c r="V1132" s="621"/>
      <c r="W1132" s="532">
        <v>0.96056338028169019</v>
      </c>
      <c r="X1132" s="61"/>
      <c r="Y1132" s="61"/>
    </row>
    <row r="1133" spans="1:25" s="12" customFormat="1" ht="14.25" customHeight="1">
      <c r="A1133" s="60"/>
      <c r="B1133" s="60"/>
      <c r="C1133" s="518" t="s">
        <v>235</v>
      </c>
      <c r="D1133" s="518"/>
      <c r="E1133" s="518"/>
      <c r="F1133" s="518"/>
      <c r="G1133" s="63"/>
      <c r="H1133" s="546"/>
      <c r="I1133" s="557"/>
      <c r="J1133" s="557"/>
      <c r="K1133" s="557"/>
      <c r="L1133" s="557"/>
      <c r="M1133" s="558"/>
      <c r="N1133" s="63"/>
      <c r="O1133" s="560"/>
      <c r="P1133" s="621"/>
      <c r="Q1133" s="553"/>
      <c r="R1133" s="621"/>
      <c r="S1133" s="554"/>
      <c r="T1133" s="621"/>
      <c r="U1133" s="555"/>
      <c r="V1133" s="621"/>
      <c r="W1133" s="556"/>
      <c r="X1133" s="61"/>
      <c r="Y1133" s="61"/>
    </row>
    <row r="1134" spans="1:25" s="12" customFormat="1" ht="14.25" customHeight="1">
      <c r="A1134" s="60"/>
      <c r="B1134" s="60"/>
      <c r="C1134" s="511" t="s">
        <v>218</v>
      </c>
      <c r="D1134" s="511"/>
      <c r="E1134" s="511"/>
      <c r="F1134" s="511"/>
      <c r="G1134" s="63"/>
      <c r="H1134" s="546">
        <v>100</v>
      </c>
      <c r="I1134" s="547"/>
      <c r="J1134" s="520"/>
      <c r="K1134" s="547"/>
      <c r="L1134" s="547"/>
      <c r="M1134" s="550"/>
      <c r="N1134" s="63"/>
      <c r="O1134" s="560"/>
      <c r="P1134" s="621"/>
      <c r="Q1134" s="553"/>
      <c r="R1134" s="621"/>
      <c r="S1134" s="554"/>
      <c r="T1134" s="621"/>
      <c r="U1134" s="555"/>
      <c r="V1134" s="621"/>
      <c r="W1134" s="556"/>
      <c r="X1134" s="61"/>
      <c r="Y1134" s="61"/>
    </row>
    <row r="1135" spans="1:25" s="12" customFormat="1" ht="14.25" customHeight="1">
      <c r="A1135" s="60"/>
      <c r="B1135" s="60"/>
      <c r="C1135" s="511" t="s">
        <v>219</v>
      </c>
      <c r="D1135" s="511"/>
      <c r="E1135" s="511"/>
      <c r="F1135" s="511"/>
      <c r="G1135" s="63"/>
      <c r="H1135" s="546">
        <v>22.9</v>
      </c>
      <c r="I1135" s="547"/>
      <c r="J1135" s="520"/>
      <c r="K1135" s="547"/>
      <c r="L1135" s="547"/>
      <c r="M1135" s="545"/>
      <c r="N1135" s="63"/>
      <c r="O1135" s="551">
        <v>1.1095999999999999</v>
      </c>
      <c r="P1135" s="621"/>
      <c r="Q1135" s="531">
        <f t="shared" ref="Q1135:Q1146" si="216">H1135-1.96*O1135</f>
        <v>20.725183999999999</v>
      </c>
      <c r="R1135" s="622"/>
      <c r="S1135" s="531">
        <f t="shared" ref="S1135:S1146" si="217">H1135+1.96*O1135</f>
        <v>25.074815999999998</v>
      </c>
      <c r="T1135" s="622"/>
      <c r="U1135" s="531">
        <f t="shared" ref="U1135:U1146" si="218">O1135/H1135*100</f>
        <v>4.8454148471615719</v>
      </c>
      <c r="V1135" s="621"/>
      <c r="W1135" s="532">
        <v>1.0624281884335502</v>
      </c>
      <c r="X1135" s="61"/>
      <c r="Y1135" s="61"/>
    </row>
    <row r="1136" spans="1:25" s="12" customFormat="1" ht="14.25" customHeight="1">
      <c r="A1136" s="60"/>
      <c r="B1136" s="60"/>
      <c r="C1136" s="511" t="s">
        <v>220</v>
      </c>
      <c r="D1136" s="511"/>
      <c r="E1136" s="511"/>
      <c r="F1136" s="511"/>
      <c r="G1136" s="63"/>
      <c r="H1136" s="546">
        <v>5.6</v>
      </c>
      <c r="I1136" s="547"/>
      <c r="J1136" s="520"/>
      <c r="K1136" s="547"/>
      <c r="L1136" s="547"/>
      <c r="M1136" s="545"/>
      <c r="N1136" s="63"/>
      <c r="O1136" s="551">
        <v>0.42779999999999996</v>
      </c>
      <c r="P1136" s="621"/>
      <c r="Q1136" s="531">
        <f t="shared" si="216"/>
        <v>4.7615119999999997</v>
      </c>
      <c r="R1136" s="622"/>
      <c r="S1136" s="531">
        <f t="shared" si="217"/>
        <v>6.4384879999999995</v>
      </c>
      <c r="T1136" s="622"/>
      <c r="U1136" s="531">
        <f t="shared" si="218"/>
        <v>7.6392857142857133</v>
      </c>
      <c r="V1136" s="621"/>
      <c r="W1136" s="532">
        <v>0.80022446689113347</v>
      </c>
      <c r="X1136" s="61"/>
      <c r="Y1136" s="61"/>
    </row>
    <row r="1137" spans="1:25" s="12" customFormat="1" ht="14.25" customHeight="1">
      <c r="A1137" s="60"/>
      <c r="B1137" s="60"/>
      <c r="C1137" s="511" t="s">
        <v>221</v>
      </c>
      <c r="D1137" s="511"/>
      <c r="E1137" s="511"/>
      <c r="F1137" s="511"/>
      <c r="G1137" s="63"/>
      <c r="H1137" s="546">
        <v>5.5</v>
      </c>
      <c r="I1137" s="547"/>
      <c r="J1137" s="520"/>
      <c r="K1137" s="547"/>
      <c r="L1137" s="547"/>
      <c r="M1137" s="545"/>
      <c r="N1137" s="63"/>
      <c r="O1137" s="551">
        <v>0.41620000000000001</v>
      </c>
      <c r="P1137" s="621"/>
      <c r="Q1137" s="531">
        <f t="shared" si="216"/>
        <v>4.6842480000000002</v>
      </c>
      <c r="R1137" s="622"/>
      <c r="S1137" s="531">
        <f t="shared" si="217"/>
        <v>6.3157519999999998</v>
      </c>
      <c r="T1137" s="622"/>
      <c r="U1137" s="531">
        <f t="shared" si="218"/>
        <v>7.5672727272727283</v>
      </c>
      <c r="V1137" s="621"/>
      <c r="W1137" s="532">
        <v>0.91937265297106252</v>
      </c>
      <c r="X1137" s="61"/>
      <c r="Y1137" s="61"/>
    </row>
    <row r="1138" spans="1:25" s="12" customFormat="1" ht="14.25" customHeight="1">
      <c r="A1138" s="60"/>
      <c r="B1138" s="60"/>
      <c r="C1138" s="511" t="s">
        <v>222</v>
      </c>
      <c r="D1138" s="511"/>
      <c r="E1138" s="511"/>
      <c r="F1138" s="511"/>
      <c r="G1138" s="63"/>
      <c r="H1138" s="546">
        <v>22.3</v>
      </c>
      <c r="I1138" s="547"/>
      <c r="J1138" s="520"/>
      <c r="K1138" s="547"/>
      <c r="L1138" s="547"/>
      <c r="M1138" s="545"/>
      <c r="N1138" s="63"/>
      <c r="O1138" s="551">
        <v>1.0365</v>
      </c>
      <c r="P1138" s="621"/>
      <c r="Q1138" s="531">
        <f t="shared" si="216"/>
        <v>20.268460000000001</v>
      </c>
      <c r="R1138" s="622"/>
      <c r="S1138" s="531">
        <f t="shared" si="217"/>
        <v>24.33154</v>
      </c>
      <c r="T1138" s="622"/>
      <c r="U1138" s="531">
        <f t="shared" si="218"/>
        <v>4.6479820627802688</v>
      </c>
      <c r="V1138" s="621"/>
      <c r="W1138" s="532">
        <v>1.1814658611649378</v>
      </c>
      <c r="X1138" s="61"/>
      <c r="Y1138" s="61"/>
    </row>
    <row r="1139" spans="1:25" s="12" customFormat="1" ht="14.25" customHeight="1">
      <c r="A1139" s="60"/>
      <c r="B1139" s="60"/>
      <c r="C1139" s="511" t="s">
        <v>223</v>
      </c>
      <c r="D1139" s="511"/>
      <c r="E1139" s="511"/>
      <c r="F1139" s="511"/>
      <c r="G1139" s="63"/>
      <c r="H1139" s="546">
        <v>6.8</v>
      </c>
      <c r="I1139" s="547"/>
      <c r="J1139" s="520"/>
      <c r="K1139" s="547"/>
      <c r="L1139" s="547"/>
      <c r="M1139" s="545"/>
      <c r="N1139" s="63"/>
      <c r="O1139" s="551">
        <v>0.55089999999999995</v>
      </c>
      <c r="P1139" s="621"/>
      <c r="Q1139" s="531">
        <f t="shared" si="216"/>
        <v>5.7202359999999999</v>
      </c>
      <c r="R1139" s="622"/>
      <c r="S1139" s="531">
        <f t="shared" si="217"/>
        <v>7.8797639999999998</v>
      </c>
      <c r="T1139" s="622"/>
      <c r="U1139" s="531">
        <f t="shared" si="218"/>
        <v>8.1014705882352942</v>
      </c>
      <c r="V1139" s="621"/>
      <c r="W1139" s="532">
        <v>0.9457510729613734</v>
      </c>
      <c r="X1139" s="61"/>
      <c r="Y1139" s="61"/>
    </row>
    <row r="1140" spans="1:25" s="12" customFormat="1" ht="14.25" customHeight="1">
      <c r="A1140" s="60"/>
      <c r="B1140" s="60"/>
      <c r="C1140" s="511" t="s">
        <v>224</v>
      </c>
      <c r="D1140" s="511"/>
      <c r="E1140" s="511"/>
      <c r="F1140" s="511"/>
      <c r="G1140" s="63"/>
      <c r="H1140" s="546">
        <v>1.3</v>
      </c>
      <c r="I1140" s="547"/>
      <c r="J1140" s="520"/>
      <c r="K1140" s="547"/>
      <c r="L1140" s="547"/>
      <c r="M1140" s="545"/>
      <c r="N1140" s="63"/>
      <c r="O1140" s="551">
        <v>0.23340000000000002</v>
      </c>
      <c r="P1140" s="621"/>
      <c r="Q1140" s="531">
        <f t="shared" si="216"/>
        <v>0.84253599999999995</v>
      </c>
      <c r="R1140" s="622"/>
      <c r="S1140" s="531">
        <f t="shared" si="217"/>
        <v>1.7574640000000001</v>
      </c>
      <c r="T1140" s="622"/>
      <c r="U1140" s="531">
        <f t="shared" si="218"/>
        <v>17.953846153846158</v>
      </c>
      <c r="V1140" s="621"/>
      <c r="W1140" s="532">
        <v>1.1606166086524117</v>
      </c>
      <c r="X1140" s="61"/>
      <c r="Y1140" s="61"/>
    </row>
    <row r="1141" spans="1:25" s="12" customFormat="1" ht="14.25" customHeight="1">
      <c r="A1141" s="60"/>
      <c r="B1141" s="60"/>
      <c r="C1141" s="511" t="s">
        <v>225</v>
      </c>
      <c r="D1141" s="511"/>
      <c r="E1141" s="511"/>
      <c r="F1141" s="511"/>
      <c r="G1141" s="63"/>
      <c r="H1141" s="546">
        <v>19.600000000000001</v>
      </c>
      <c r="I1141" s="547"/>
      <c r="J1141" s="520"/>
      <c r="K1141" s="547"/>
      <c r="L1141" s="547"/>
      <c r="M1141" s="545"/>
      <c r="N1141" s="63"/>
      <c r="O1141" s="551">
        <v>1.7199</v>
      </c>
      <c r="P1141" s="621"/>
      <c r="Q1141" s="531">
        <f t="shared" si="216"/>
        <v>16.228996000000002</v>
      </c>
      <c r="R1141" s="622"/>
      <c r="S1141" s="531">
        <f t="shared" si="217"/>
        <v>22.971004000000001</v>
      </c>
      <c r="T1141" s="622"/>
      <c r="U1141" s="531">
        <f t="shared" si="218"/>
        <v>8.7749999999999986</v>
      </c>
      <c r="V1141" s="621"/>
      <c r="W1141" s="532">
        <v>0.86872411354682288</v>
      </c>
      <c r="X1141" s="61"/>
      <c r="Y1141" s="61"/>
    </row>
    <row r="1142" spans="1:25" s="12" customFormat="1" ht="14.25" customHeight="1">
      <c r="A1142" s="60"/>
      <c r="B1142" s="60"/>
      <c r="C1142" s="511" t="s">
        <v>226</v>
      </c>
      <c r="D1142" s="511"/>
      <c r="E1142" s="511"/>
      <c r="F1142" s="511"/>
      <c r="G1142" s="63"/>
      <c r="H1142" s="546">
        <v>4.4000000000000004</v>
      </c>
      <c r="I1142" s="547"/>
      <c r="J1142" s="520"/>
      <c r="K1142" s="547"/>
      <c r="L1142" s="547"/>
      <c r="M1142" s="545"/>
      <c r="N1142" s="63"/>
      <c r="O1142" s="551">
        <v>0.51760000000000006</v>
      </c>
      <c r="P1142" s="621"/>
      <c r="Q1142" s="531">
        <f t="shared" si="216"/>
        <v>3.3855040000000001</v>
      </c>
      <c r="R1142" s="622"/>
      <c r="S1142" s="531">
        <f t="shared" si="217"/>
        <v>5.4144960000000006</v>
      </c>
      <c r="T1142" s="622"/>
      <c r="U1142" s="531">
        <f t="shared" si="218"/>
        <v>11.763636363636364</v>
      </c>
      <c r="V1142" s="621"/>
      <c r="W1142" s="532">
        <v>1.2843672456575683</v>
      </c>
      <c r="X1142" s="61"/>
      <c r="Y1142" s="61"/>
    </row>
    <row r="1143" spans="1:25" s="12" customFormat="1" ht="14.25" customHeight="1">
      <c r="A1143" s="60"/>
      <c r="B1143" s="60"/>
      <c r="C1143" s="511" t="s">
        <v>227</v>
      </c>
      <c r="D1143" s="511"/>
      <c r="E1143" s="511"/>
      <c r="F1143" s="511"/>
      <c r="G1143" s="63"/>
      <c r="H1143" s="546">
        <v>2</v>
      </c>
      <c r="I1143" s="547"/>
      <c r="J1143" s="520"/>
      <c r="K1143" s="547"/>
      <c r="L1143" s="547"/>
      <c r="M1143" s="545"/>
      <c r="N1143" s="63"/>
      <c r="O1143" s="551">
        <v>0.23</v>
      </c>
      <c r="P1143" s="621"/>
      <c r="Q1143" s="531">
        <f t="shared" si="216"/>
        <v>1.5491999999999999</v>
      </c>
      <c r="R1143" s="622"/>
      <c r="S1143" s="531">
        <f t="shared" si="217"/>
        <v>2.4508000000000001</v>
      </c>
      <c r="T1143" s="622"/>
      <c r="U1143" s="531">
        <f t="shared" si="218"/>
        <v>11.5</v>
      </c>
      <c r="V1143" s="621"/>
      <c r="W1143" s="532">
        <v>0.90515545060999614</v>
      </c>
      <c r="X1143" s="61"/>
      <c r="Y1143" s="61"/>
    </row>
    <row r="1144" spans="1:25" s="12" customFormat="1" ht="14.25" customHeight="1">
      <c r="A1144" s="60"/>
      <c r="B1144" s="60"/>
      <c r="C1144" s="511" t="s">
        <v>228</v>
      </c>
      <c r="D1144" s="511"/>
      <c r="E1144" s="511"/>
      <c r="F1144" s="511"/>
      <c r="G1144" s="63"/>
      <c r="H1144" s="546">
        <v>1.5</v>
      </c>
      <c r="I1144" s="547"/>
      <c r="J1144" s="520"/>
      <c r="K1144" s="547"/>
      <c r="L1144" s="547"/>
      <c r="M1144" s="545"/>
      <c r="N1144" s="63"/>
      <c r="O1144" s="551">
        <v>0.39630000000000004</v>
      </c>
      <c r="P1144" s="621"/>
      <c r="Q1144" s="531">
        <f t="shared" si="216"/>
        <v>0.72325199999999989</v>
      </c>
      <c r="R1144" s="622"/>
      <c r="S1144" s="531">
        <f t="shared" si="217"/>
        <v>2.276748</v>
      </c>
      <c r="T1144" s="622"/>
      <c r="U1144" s="531">
        <f t="shared" si="218"/>
        <v>26.420000000000005</v>
      </c>
      <c r="V1144" s="621"/>
      <c r="W1144" s="532">
        <v>1.0325690463783221</v>
      </c>
      <c r="X1144" s="61"/>
      <c r="Y1144" s="61"/>
    </row>
    <row r="1145" spans="1:25" s="12" customFormat="1" ht="14.25" customHeight="1">
      <c r="A1145" s="60"/>
      <c r="B1145" s="60"/>
      <c r="C1145" s="511" t="s">
        <v>229</v>
      </c>
      <c r="D1145" s="511"/>
      <c r="E1145" s="511"/>
      <c r="F1145" s="511"/>
      <c r="G1145" s="63"/>
      <c r="H1145" s="520">
        <v>3.6</v>
      </c>
      <c r="I1145" s="547"/>
      <c r="J1145" s="520"/>
      <c r="K1145" s="547"/>
      <c r="L1145" s="547"/>
      <c r="M1145" s="545"/>
      <c r="N1145" s="63"/>
      <c r="O1145" s="551">
        <v>0.36130000000000001</v>
      </c>
      <c r="P1145" s="621"/>
      <c r="Q1145" s="531">
        <f t="shared" si="216"/>
        <v>2.8918520000000001</v>
      </c>
      <c r="R1145" s="622"/>
      <c r="S1145" s="531">
        <f t="shared" si="217"/>
        <v>4.3081480000000001</v>
      </c>
      <c r="T1145" s="622"/>
      <c r="U1145" s="531">
        <f t="shared" si="218"/>
        <v>10.036111111111111</v>
      </c>
      <c r="V1145" s="621"/>
      <c r="W1145" s="532">
        <v>1.0487663280116108</v>
      </c>
      <c r="X1145" s="61"/>
      <c r="Y1145" s="61"/>
    </row>
    <row r="1146" spans="1:25" s="12" customFormat="1" ht="14.25" customHeight="1">
      <c r="A1146" s="60"/>
      <c r="B1146" s="60"/>
      <c r="C1146" s="511" t="s">
        <v>230</v>
      </c>
      <c r="D1146" s="511"/>
      <c r="E1146" s="511"/>
      <c r="F1146" s="511"/>
      <c r="G1146" s="63"/>
      <c r="H1146" s="546">
        <v>4.4000000000000004</v>
      </c>
      <c r="I1146" s="547"/>
      <c r="J1146" s="520"/>
      <c r="K1146" s="547"/>
      <c r="L1146" s="547"/>
      <c r="M1146" s="545"/>
      <c r="N1146" s="63"/>
      <c r="O1146" s="551">
        <v>0.6976</v>
      </c>
      <c r="P1146" s="621"/>
      <c r="Q1146" s="531">
        <f t="shared" si="216"/>
        <v>3.0327040000000003</v>
      </c>
      <c r="R1146" s="622"/>
      <c r="S1146" s="531">
        <f t="shared" si="217"/>
        <v>5.767296</v>
      </c>
      <c r="T1146" s="622"/>
      <c r="U1146" s="531">
        <f t="shared" si="218"/>
        <v>15.854545454545455</v>
      </c>
      <c r="V1146" s="621"/>
      <c r="W1146" s="532">
        <v>1.0012918042198937</v>
      </c>
      <c r="X1146" s="61"/>
      <c r="Y1146" s="61"/>
    </row>
    <row r="1147" spans="1:25" s="12" customFormat="1" ht="14.25" customHeight="1">
      <c r="A1147" s="60"/>
      <c r="B1147" s="60"/>
      <c r="C1147" s="518" t="s">
        <v>234</v>
      </c>
      <c r="D1147" s="518"/>
      <c r="E1147" s="518"/>
      <c r="F1147" s="518"/>
      <c r="G1147" s="63"/>
      <c r="H1147" s="546"/>
      <c r="I1147" s="557"/>
      <c r="J1147" s="557"/>
      <c r="K1147" s="557"/>
      <c r="L1147" s="557"/>
      <c r="M1147" s="558"/>
      <c r="N1147" s="63"/>
      <c r="O1147" s="560"/>
      <c r="P1147" s="621"/>
      <c r="Q1147" s="553"/>
      <c r="R1147" s="621"/>
      <c r="S1147" s="554"/>
      <c r="T1147" s="621"/>
      <c r="U1147" s="555"/>
      <c r="V1147" s="621"/>
      <c r="W1147" s="556"/>
      <c r="X1147" s="61"/>
      <c r="Y1147" s="61"/>
    </row>
    <row r="1148" spans="1:25" s="12" customFormat="1" ht="14.25" customHeight="1">
      <c r="A1148" s="60"/>
      <c r="B1148" s="60"/>
      <c r="C1148" s="511" t="s">
        <v>218</v>
      </c>
      <c r="D1148" s="511"/>
      <c r="E1148" s="511"/>
      <c r="F1148" s="511"/>
      <c r="G1148" s="63"/>
      <c r="H1148" s="546">
        <v>100</v>
      </c>
      <c r="I1148" s="547"/>
      <c r="J1148" s="520"/>
      <c r="K1148" s="547"/>
      <c r="L1148" s="547"/>
      <c r="M1148" s="550"/>
      <c r="N1148" s="63"/>
      <c r="O1148" s="560"/>
      <c r="P1148" s="621"/>
      <c r="Q1148" s="553"/>
      <c r="R1148" s="621"/>
      <c r="S1148" s="554"/>
      <c r="T1148" s="621"/>
      <c r="U1148" s="555"/>
      <c r="V1148" s="621"/>
      <c r="W1148" s="556"/>
      <c r="X1148" s="61"/>
      <c r="Y1148" s="61"/>
    </row>
    <row r="1149" spans="1:25" s="12" customFormat="1" ht="14.25" customHeight="1">
      <c r="A1149" s="60"/>
      <c r="B1149" s="60"/>
      <c r="C1149" s="511" t="s">
        <v>219</v>
      </c>
      <c r="D1149" s="511"/>
      <c r="E1149" s="511"/>
      <c r="F1149" s="511"/>
      <c r="G1149" s="63"/>
      <c r="H1149" s="546">
        <v>22.2</v>
      </c>
      <c r="I1149" s="547"/>
      <c r="J1149" s="520"/>
      <c r="K1149" s="547"/>
      <c r="L1149" s="547"/>
      <c r="M1149" s="545"/>
      <c r="N1149" s="63"/>
      <c r="O1149" s="559">
        <v>1.6907999999999999</v>
      </c>
      <c r="P1149" s="621"/>
      <c r="Q1149" s="531">
        <f t="shared" ref="Q1149:Q1160" si="219">H1149-1.96*O1149</f>
        <v>18.886032</v>
      </c>
      <c r="R1149" s="622"/>
      <c r="S1149" s="531">
        <f t="shared" ref="S1149:S1160" si="220">H1149+1.96*O1149</f>
        <v>25.513967999999998</v>
      </c>
      <c r="T1149" s="622"/>
      <c r="U1149" s="531">
        <f t="shared" ref="U1149:U1160" si="221">O1149/H1149*100</f>
        <v>7.6162162162162161</v>
      </c>
      <c r="V1149" s="621"/>
      <c r="W1149" s="532">
        <v>1.3416917949531819</v>
      </c>
      <c r="X1149" s="61"/>
      <c r="Y1149" s="61"/>
    </row>
    <row r="1150" spans="1:25" s="12" customFormat="1" ht="14.25" customHeight="1">
      <c r="A1150" s="60"/>
      <c r="B1150" s="60"/>
      <c r="C1150" s="511" t="s">
        <v>220</v>
      </c>
      <c r="D1150" s="511"/>
      <c r="E1150" s="511"/>
      <c r="F1150" s="511"/>
      <c r="G1150" s="63"/>
      <c r="H1150" s="546">
        <v>3.7</v>
      </c>
      <c r="I1150" s="547"/>
      <c r="J1150" s="520"/>
      <c r="K1150" s="547"/>
      <c r="L1150" s="547"/>
      <c r="M1150" s="545"/>
      <c r="N1150" s="63"/>
      <c r="O1150" s="559">
        <v>0.42560000000000003</v>
      </c>
      <c r="P1150" s="621"/>
      <c r="Q1150" s="531">
        <f t="shared" si="219"/>
        <v>2.8658239999999999</v>
      </c>
      <c r="R1150" s="622"/>
      <c r="S1150" s="531">
        <f t="shared" si="220"/>
        <v>4.5341760000000004</v>
      </c>
      <c r="T1150" s="622"/>
      <c r="U1150" s="531">
        <f t="shared" si="221"/>
        <v>11.502702702702704</v>
      </c>
      <c r="V1150" s="621"/>
      <c r="W1150" s="532">
        <v>1.1490280777537798</v>
      </c>
      <c r="X1150" s="61"/>
      <c r="Y1150" s="61"/>
    </row>
    <row r="1151" spans="1:25" s="12" customFormat="1" ht="14.25" customHeight="1">
      <c r="A1151" s="60"/>
      <c r="B1151" s="60"/>
      <c r="C1151" s="511" t="s">
        <v>221</v>
      </c>
      <c r="D1151" s="511"/>
      <c r="E1151" s="511"/>
      <c r="F1151" s="511"/>
      <c r="G1151" s="63"/>
      <c r="H1151" s="546">
        <v>7.2</v>
      </c>
      <c r="I1151" s="547"/>
      <c r="J1151" s="520"/>
      <c r="K1151" s="547"/>
      <c r="L1151" s="547"/>
      <c r="M1151" s="545"/>
      <c r="N1151" s="63"/>
      <c r="O1151" s="559">
        <v>0.7601</v>
      </c>
      <c r="P1151" s="621"/>
      <c r="Q1151" s="531">
        <f t="shared" si="219"/>
        <v>5.7102040000000001</v>
      </c>
      <c r="R1151" s="622"/>
      <c r="S1151" s="531">
        <f t="shared" si="220"/>
        <v>8.6897959999999994</v>
      </c>
      <c r="T1151" s="622"/>
      <c r="U1151" s="531">
        <f t="shared" si="221"/>
        <v>10.556944444444444</v>
      </c>
      <c r="V1151" s="621"/>
      <c r="W1151" s="532">
        <v>0.75624315988458868</v>
      </c>
      <c r="X1151" s="61"/>
      <c r="Y1151" s="61"/>
    </row>
    <row r="1152" spans="1:25" s="12" customFormat="1" ht="14.25" customHeight="1">
      <c r="A1152" s="60"/>
      <c r="B1152" s="60"/>
      <c r="C1152" s="511" t="s">
        <v>222</v>
      </c>
      <c r="D1152" s="511"/>
      <c r="E1152" s="511"/>
      <c r="F1152" s="511"/>
      <c r="G1152" s="63"/>
      <c r="H1152" s="546">
        <v>19.600000000000001</v>
      </c>
      <c r="I1152" s="547"/>
      <c r="J1152" s="520"/>
      <c r="K1152" s="547"/>
      <c r="L1152" s="547"/>
      <c r="M1152" s="545"/>
      <c r="N1152" s="63"/>
      <c r="O1152" s="559">
        <v>1.4989999999999999</v>
      </c>
      <c r="P1152" s="621"/>
      <c r="Q1152" s="531">
        <f t="shared" si="219"/>
        <v>16.661960000000001</v>
      </c>
      <c r="R1152" s="622"/>
      <c r="S1152" s="531">
        <f t="shared" si="220"/>
        <v>22.538040000000002</v>
      </c>
      <c r="T1152" s="622"/>
      <c r="U1152" s="531">
        <f t="shared" si="221"/>
        <v>7.6479591836734677</v>
      </c>
      <c r="V1152" s="621"/>
      <c r="W1152" s="532">
        <v>1.557564422277639</v>
      </c>
      <c r="X1152" s="61"/>
      <c r="Y1152" s="61"/>
    </row>
    <row r="1153" spans="1:25" s="12" customFormat="1" ht="14.25" customHeight="1">
      <c r="A1153" s="60"/>
      <c r="B1153" s="60"/>
      <c r="C1153" s="511" t="s">
        <v>223</v>
      </c>
      <c r="D1153" s="511"/>
      <c r="E1153" s="511"/>
      <c r="F1153" s="511"/>
      <c r="G1153" s="63"/>
      <c r="H1153" s="546">
        <v>6.8</v>
      </c>
      <c r="I1153" s="547"/>
      <c r="J1153" s="520"/>
      <c r="K1153" s="547"/>
      <c r="L1153" s="547"/>
      <c r="M1153" s="545"/>
      <c r="N1153" s="63"/>
      <c r="O1153" s="559">
        <v>0.53959999999999997</v>
      </c>
      <c r="P1153" s="621"/>
      <c r="Q1153" s="531">
        <f t="shared" si="219"/>
        <v>5.7423839999999995</v>
      </c>
      <c r="R1153" s="622"/>
      <c r="S1153" s="531">
        <f t="shared" si="220"/>
        <v>7.8576160000000002</v>
      </c>
      <c r="T1153" s="622"/>
      <c r="U1153" s="531">
        <f t="shared" si="221"/>
        <v>7.9352941176470582</v>
      </c>
      <c r="V1153" s="621"/>
      <c r="W1153" s="532">
        <v>0.95775647852325163</v>
      </c>
      <c r="X1153" s="61"/>
      <c r="Y1153" s="61"/>
    </row>
    <row r="1154" spans="1:25" s="12" customFormat="1" ht="14.25" customHeight="1">
      <c r="A1154" s="60"/>
      <c r="B1154" s="60"/>
      <c r="C1154" s="511" t="s">
        <v>224</v>
      </c>
      <c r="D1154" s="511"/>
      <c r="E1154" s="511"/>
      <c r="F1154" s="511"/>
      <c r="G1154" s="63"/>
      <c r="H1154" s="546">
        <v>1.8</v>
      </c>
      <c r="I1154" s="547"/>
      <c r="J1154" s="520"/>
      <c r="K1154" s="547"/>
      <c r="L1154" s="547"/>
      <c r="M1154" s="545"/>
      <c r="N1154" s="63"/>
      <c r="O1154" s="559">
        <v>0.7641</v>
      </c>
      <c r="P1154" s="621"/>
      <c r="Q1154" s="531">
        <f t="shared" si="219"/>
        <v>0.30236400000000008</v>
      </c>
      <c r="R1154" s="622"/>
      <c r="S1154" s="531">
        <f t="shared" si="220"/>
        <v>3.2976359999999998</v>
      </c>
      <c r="T1154" s="622"/>
      <c r="U1154" s="531">
        <f t="shared" si="221"/>
        <v>42.449999999999996</v>
      </c>
      <c r="V1154" s="621"/>
      <c r="W1154" s="532">
        <v>1.094855996561112</v>
      </c>
      <c r="X1154" s="61"/>
      <c r="Y1154" s="61"/>
    </row>
    <row r="1155" spans="1:25" s="12" customFormat="1" ht="14.25" customHeight="1">
      <c r="A1155" s="60"/>
      <c r="B1155" s="60"/>
      <c r="C1155" s="511" t="s">
        <v>225</v>
      </c>
      <c r="D1155" s="511"/>
      <c r="E1155" s="511"/>
      <c r="F1155" s="511"/>
      <c r="G1155" s="63"/>
      <c r="H1155" s="546">
        <v>21.9</v>
      </c>
      <c r="I1155" s="547"/>
      <c r="J1155" s="520"/>
      <c r="K1155" s="547"/>
      <c r="L1155" s="547"/>
      <c r="M1155" s="545"/>
      <c r="N1155" s="63"/>
      <c r="O1155" s="559">
        <v>1.8969</v>
      </c>
      <c r="P1155" s="621"/>
      <c r="Q1155" s="531">
        <f t="shared" si="219"/>
        <v>18.182075999999999</v>
      </c>
      <c r="R1155" s="622"/>
      <c r="S1155" s="531">
        <f t="shared" si="220"/>
        <v>25.617923999999999</v>
      </c>
      <c r="T1155" s="622"/>
      <c r="U1155" s="531">
        <f t="shared" si="221"/>
        <v>8.6616438356164398</v>
      </c>
      <c r="V1155" s="621"/>
      <c r="W1155" s="532">
        <v>1.0004746835443037</v>
      </c>
      <c r="X1155" s="61"/>
      <c r="Y1155" s="61"/>
    </row>
    <row r="1156" spans="1:25" s="12" customFormat="1" ht="14.25" customHeight="1">
      <c r="A1156" s="60"/>
      <c r="B1156" s="60"/>
      <c r="C1156" s="511" t="s">
        <v>226</v>
      </c>
      <c r="D1156" s="511"/>
      <c r="E1156" s="511"/>
      <c r="F1156" s="511"/>
      <c r="G1156" s="63"/>
      <c r="H1156" s="546">
        <v>3.7</v>
      </c>
      <c r="I1156" s="547"/>
      <c r="J1156" s="520"/>
      <c r="K1156" s="547"/>
      <c r="L1156" s="547"/>
      <c r="M1156" s="545"/>
      <c r="N1156" s="63"/>
      <c r="O1156" s="559">
        <v>0.2487</v>
      </c>
      <c r="P1156" s="621"/>
      <c r="Q1156" s="531">
        <f t="shared" si="219"/>
        <v>3.212548</v>
      </c>
      <c r="R1156" s="622"/>
      <c r="S1156" s="531">
        <f t="shared" si="220"/>
        <v>4.1874520000000004</v>
      </c>
      <c r="T1156" s="622"/>
      <c r="U1156" s="531">
        <f t="shared" si="221"/>
        <v>6.7216216216216225</v>
      </c>
      <c r="V1156" s="621"/>
      <c r="W1156" s="532">
        <v>1.0192622950819672</v>
      </c>
      <c r="X1156" s="61"/>
      <c r="Y1156" s="61"/>
    </row>
    <row r="1157" spans="1:25" s="12" customFormat="1" ht="14.25" customHeight="1">
      <c r="A1157" s="60"/>
      <c r="B1157" s="60"/>
      <c r="C1157" s="511" t="s">
        <v>227</v>
      </c>
      <c r="D1157" s="511"/>
      <c r="E1157" s="511"/>
      <c r="F1157" s="511"/>
      <c r="G1157" s="63"/>
      <c r="H1157" s="546">
        <v>2.5</v>
      </c>
      <c r="I1157" s="547"/>
      <c r="J1157" s="520"/>
      <c r="K1157" s="547"/>
      <c r="L1157" s="547"/>
      <c r="M1157" s="545"/>
      <c r="N1157" s="63"/>
      <c r="O1157" s="559">
        <v>0.29410000000000003</v>
      </c>
      <c r="P1157" s="621"/>
      <c r="Q1157" s="531">
        <f t="shared" si="219"/>
        <v>1.9235639999999998</v>
      </c>
      <c r="R1157" s="622"/>
      <c r="S1157" s="531">
        <f t="shared" si="220"/>
        <v>3.0764360000000002</v>
      </c>
      <c r="T1157" s="622"/>
      <c r="U1157" s="531">
        <f t="shared" si="221"/>
        <v>11.764000000000001</v>
      </c>
      <c r="V1157" s="621"/>
      <c r="W1157" s="532">
        <v>1.1144372868510801</v>
      </c>
      <c r="X1157" s="61"/>
      <c r="Y1157" s="61"/>
    </row>
    <row r="1158" spans="1:25" s="12" customFormat="1" ht="14.25" customHeight="1">
      <c r="A1158" s="60"/>
      <c r="B1158" s="60"/>
      <c r="C1158" s="511" t="s">
        <v>228</v>
      </c>
      <c r="D1158" s="511"/>
      <c r="E1158" s="511"/>
      <c r="F1158" s="511"/>
      <c r="G1158" s="63"/>
      <c r="H1158" s="520">
        <v>2</v>
      </c>
      <c r="I1158" s="547"/>
      <c r="J1158" s="520"/>
      <c r="K1158" s="547"/>
      <c r="L1158" s="547"/>
      <c r="M1158" s="545"/>
      <c r="N1158" s="63"/>
      <c r="O1158" s="559">
        <v>0.26669999999999999</v>
      </c>
      <c r="P1158" s="621"/>
      <c r="Q1158" s="531">
        <f t="shared" si="219"/>
        <v>1.477268</v>
      </c>
      <c r="R1158" s="622"/>
      <c r="S1158" s="531">
        <f t="shared" si="220"/>
        <v>2.522732</v>
      </c>
      <c r="T1158" s="622"/>
      <c r="U1158" s="531">
        <f t="shared" si="221"/>
        <v>13.334999999999999</v>
      </c>
      <c r="V1158" s="621"/>
      <c r="W1158" s="532">
        <v>0.93875395987328403</v>
      </c>
      <c r="X1158" s="61"/>
      <c r="Y1158" s="61"/>
    </row>
    <row r="1159" spans="1:25" s="12" customFormat="1" ht="14.25" customHeight="1">
      <c r="A1159" s="60"/>
      <c r="B1159" s="60"/>
      <c r="C1159" s="511" t="s">
        <v>229</v>
      </c>
      <c r="D1159" s="511"/>
      <c r="E1159" s="511"/>
      <c r="F1159" s="511"/>
      <c r="G1159" s="63"/>
      <c r="H1159" s="546">
        <v>3.6</v>
      </c>
      <c r="I1159" s="547"/>
      <c r="J1159" s="520"/>
      <c r="K1159" s="547"/>
      <c r="L1159" s="547"/>
      <c r="M1159" s="545"/>
      <c r="N1159" s="63"/>
      <c r="O1159" s="559">
        <v>0.31240000000000001</v>
      </c>
      <c r="P1159" s="621"/>
      <c r="Q1159" s="531">
        <f t="shared" si="219"/>
        <v>2.9876960000000001</v>
      </c>
      <c r="R1159" s="622"/>
      <c r="S1159" s="531">
        <f t="shared" si="220"/>
        <v>4.2123039999999996</v>
      </c>
      <c r="T1159" s="622"/>
      <c r="U1159" s="531">
        <f t="shared" si="221"/>
        <v>8.6777777777777771</v>
      </c>
      <c r="V1159" s="621"/>
      <c r="W1159" s="532">
        <v>0.89028213166144199</v>
      </c>
      <c r="X1159" s="61"/>
      <c r="Y1159" s="61"/>
    </row>
    <row r="1160" spans="1:25" s="12" customFormat="1" ht="14.25" customHeight="1">
      <c r="A1160" s="60"/>
      <c r="B1160" s="60"/>
      <c r="C1160" s="511" t="s">
        <v>230</v>
      </c>
      <c r="D1160" s="511"/>
      <c r="E1160" s="511"/>
      <c r="F1160" s="511"/>
      <c r="G1160" s="63"/>
      <c r="H1160" s="546">
        <v>4.9000000000000004</v>
      </c>
      <c r="I1160" s="547"/>
      <c r="J1160" s="520"/>
      <c r="K1160" s="547"/>
      <c r="L1160" s="547"/>
      <c r="M1160" s="545"/>
      <c r="N1160" s="63"/>
      <c r="O1160" s="559">
        <v>0.53470000000000006</v>
      </c>
      <c r="P1160" s="621"/>
      <c r="Q1160" s="531">
        <f t="shared" si="219"/>
        <v>3.8519880000000004</v>
      </c>
      <c r="R1160" s="622"/>
      <c r="S1160" s="531">
        <f t="shared" si="220"/>
        <v>5.9480120000000003</v>
      </c>
      <c r="T1160" s="622"/>
      <c r="U1160" s="531">
        <f t="shared" si="221"/>
        <v>10.912244897959184</v>
      </c>
      <c r="V1160" s="621"/>
      <c r="W1160" s="532">
        <v>1.0286648711042707</v>
      </c>
      <c r="X1160" s="61"/>
      <c r="Y1160" s="61"/>
    </row>
    <row r="1161" spans="1:25" s="12" customFormat="1" ht="14.25" customHeight="1">
      <c r="A1161" s="60"/>
      <c r="B1161" s="60"/>
      <c r="C1161" s="511"/>
      <c r="D1161" s="511"/>
      <c r="E1161" s="511"/>
      <c r="F1161" s="511"/>
      <c r="G1161" s="63"/>
      <c r="H1161" s="546"/>
      <c r="I1161" s="547"/>
      <c r="J1161" s="520"/>
      <c r="K1161" s="547"/>
      <c r="L1161" s="547"/>
      <c r="M1161" s="545"/>
      <c r="N1161" s="63"/>
      <c r="O1161" s="560"/>
      <c r="P1161" s="621"/>
      <c r="Q1161" s="553"/>
      <c r="R1161" s="621"/>
      <c r="S1161" s="561"/>
      <c r="T1161" s="621"/>
      <c r="U1161" s="555"/>
      <c r="V1161" s="621"/>
      <c r="W1161" s="556"/>
      <c r="X1161" s="61"/>
      <c r="Y1161" s="61"/>
    </row>
    <row r="1162" spans="1:25" s="12" customFormat="1" ht="14.25" customHeight="1">
      <c r="A1162" s="60"/>
      <c r="B1162" s="60"/>
      <c r="C1162" s="548" t="s">
        <v>259</v>
      </c>
      <c r="D1162" s="518"/>
      <c r="E1162" s="518"/>
      <c r="F1162" s="518"/>
      <c r="G1162" s="63"/>
      <c r="H1162" s="520"/>
      <c r="I1162" s="520"/>
      <c r="J1162" s="520"/>
      <c r="K1162" s="520"/>
      <c r="L1162" s="520"/>
      <c r="M1162" s="520"/>
      <c r="N1162" s="63"/>
      <c r="O1162" s="560"/>
      <c r="P1162" s="63"/>
      <c r="Q1162" s="553"/>
      <c r="R1162" s="63"/>
      <c r="S1162" s="562"/>
      <c r="T1162" s="63"/>
      <c r="U1162" s="555"/>
      <c r="V1162" s="230"/>
      <c r="W1162" s="556"/>
      <c r="X1162" s="61"/>
      <c r="Y1162" s="61"/>
    </row>
    <row r="1163" spans="1:25" s="12" customFormat="1" ht="14.25" customHeight="1">
      <c r="A1163" s="60"/>
      <c r="B1163" s="60"/>
      <c r="C1163" s="518" t="s">
        <v>232</v>
      </c>
      <c r="D1163" s="518"/>
      <c r="E1163" s="518"/>
      <c r="F1163" s="518"/>
      <c r="G1163" s="63"/>
      <c r="H1163" s="520"/>
      <c r="I1163" s="520"/>
      <c r="J1163" s="520"/>
      <c r="K1163" s="520"/>
      <c r="L1163" s="520"/>
      <c r="M1163" s="520"/>
      <c r="N1163" s="63"/>
      <c r="O1163" s="560"/>
      <c r="P1163" s="63"/>
      <c r="Q1163" s="553"/>
      <c r="R1163" s="63"/>
      <c r="S1163" s="562"/>
      <c r="T1163" s="63"/>
      <c r="U1163" s="555"/>
      <c r="V1163" s="230"/>
      <c r="W1163" s="556"/>
      <c r="X1163" s="61"/>
      <c r="Y1163" s="61"/>
    </row>
    <row r="1164" spans="1:25" s="12" customFormat="1" ht="14.25" customHeight="1">
      <c r="A1164" s="60"/>
      <c r="B1164" s="60"/>
      <c r="C1164" s="511" t="s">
        <v>218</v>
      </c>
      <c r="D1164" s="549"/>
      <c r="E1164" s="549"/>
      <c r="F1164" s="549"/>
      <c r="G1164" s="63"/>
      <c r="H1164" s="520">
        <v>100</v>
      </c>
      <c r="I1164" s="547"/>
      <c r="J1164" s="520"/>
      <c r="K1164" s="547"/>
      <c r="L1164" s="547"/>
      <c r="M1164" s="550"/>
      <c r="N1164" s="63"/>
      <c r="O1164" s="560"/>
      <c r="P1164" s="63"/>
      <c r="Q1164" s="553"/>
      <c r="R1164" s="63"/>
      <c r="S1164" s="562"/>
      <c r="T1164" s="63"/>
      <c r="U1164" s="555"/>
      <c r="V1164" s="63"/>
      <c r="W1164" s="556"/>
      <c r="X1164" s="61"/>
      <c r="Y1164" s="61"/>
    </row>
    <row r="1165" spans="1:25" s="12" customFormat="1" ht="14.25" customHeight="1">
      <c r="A1165" s="60"/>
      <c r="B1165" s="60"/>
      <c r="C1165" s="511" t="s">
        <v>219</v>
      </c>
      <c r="D1165" s="511"/>
      <c r="E1165" s="511"/>
      <c r="F1165" s="511"/>
      <c r="G1165" s="63"/>
      <c r="H1165" s="546">
        <v>31.8</v>
      </c>
      <c r="I1165" s="547"/>
      <c r="J1165" s="520"/>
      <c r="K1165" s="547"/>
      <c r="L1165" s="547"/>
      <c r="M1165" s="545"/>
      <c r="N1165" s="63"/>
      <c r="O1165" s="551">
        <v>1.2930999999999999</v>
      </c>
      <c r="P1165" s="621"/>
      <c r="Q1165" s="531">
        <f t="shared" ref="Q1165:Q1176" si="222">H1165-1.96*O1165</f>
        <v>29.265523999999999</v>
      </c>
      <c r="R1165" s="622"/>
      <c r="S1165" s="531">
        <f t="shared" ref="S1165:S1176" si="223">H1165+1.96*O1165</f>
        <v>34.334476000000002</v>
      </c>
      <c r="T1165" s="622"/>
      <c r="U1165" s="531">
        <f t="shared" ref="U1165:U1176" si="224">O1165/H1165*100</f>
        <v>4.0663522012578612</v>
      </c>
      <c r="V1165" s="621"/>
      <c r="W1165" s="532">
        <v>1.0202777339435065</v>
      </c>
      <c r="X1165" s="61"/>
      <c r="Y1165" s="61"/>
    </row>
    <row r="1166" spans="1:25" s="12" customFormat="1" ht="14.25" customHeight="1">
      <c r="A1166" s="60"/>
      <c r="B1166" s="60"/>
      <c r="C1166" s="511" t="s">
        <v>220</v>
      </c>
      <c r="D1166" s="511"/>
      <c r="E1166" s="511"/>
      <c r="F1166" s="511"/>
      <c r="G1166" s="63"/>
      <c r="H1166" s="546">
        <v>4.8</v>
      </c>
      <c r="I1166" s="547"/>
      <c r="J1166" s="520"/>
      <c r="K1166" s="547"/>
      <c r="L1166" s="547"/>
      <c r="M1166" s="545"/>
      <c r="N1166" s="63"/>
      <c r="O1166" s="551">
        <v>0.61960000000000004</v>
      </c>
      <c r="P1166" s="621"/>
      <c r="Q1166" s="531">
        <f t="shared" si="222"/>
        <v>3.5855839999999999</v>
      </c>
      <c r="R1166" s="622"/>
      <c r="S1166" s="531">
        <f t="shared" si="223"/>
        <v>6.0144159999999998</v>
      </c>
      <c r="T1166" s="622"/>
      <c r="U1166" s="531">
        <f t="shared" si="224"/>
        <v>12.908333333333335</v>
      </c>
      <c r="V1166" s="621"/>
      <c r="W1166" s="532">
        <v>0.98536895674300251</v>
      </c>
      <c r="X1166" s="61"/>
      <c r="Y1166" s="61"/>
    </row>
    <row r="1167" spans="1:25" s="12" customFormat="1" ht="14.25" customHeight="1">
      <c r="A1167" s="60"/>
      <c r="B1167" s="60"/>
      <c r="C1167" s="511" t="s">
        <v>221</v>
      </c>
      <c r="D1167" s="511"/>
      <c r="E1167" s="511"/>
      <c r="F1167" s="511"/>
      <c r="G1167" s="63"/>
      <c r="H1167" s="546">
        <v>5.0999999999999996</v>
      </c>
      <c r="I1167" s="547"/>
      <c r="J1167" s="520"/>
      <c r="K1167" s="547"/>
      <c r="L1167" s="547"/>
      <c r="M1167" s="545"/>
      <c r="N1167" s="63"/>
      <c r="O1167" s="551">
        <v>0.53870000000000007</v>
      </c>
      <c r="P1167" s="621"/>
      <c r="Q1167" s="531">
        <f t="shared" si="222"/>
        <v>4.0441479999999999</v>
      </c>
      <c r="R1167" s="622"/>
      <c r="S1167" s="531">
        <f t="shared" si="223"/>
        <v>6.1558519999999994</v>
      </c>
      <c r="T1167" s="622"/>
      <c r="U1167" s="531">
        <f t="shared" si="224"/>
        <v>10.562745098039219</v>
      </c>
      <c r="V1167" s="621"/>
      <c r="W1167" s="532">
        <v>1.1104926819212533</v>
      </c>
      <c r="X1167" s="61"/>
      <c r="Y1167" s="61"/>
    </row>
    <row r="1168" spans="1:25" s="12" customFormat="1" ht="14.25" customHeight="1">
      <c r="A1168" s="60"/>
      <c r="B1168" s="60"/>
      <c r="C1168" s="511" t="s">
        <v>222</v>
      </c>
      <c r="D1168" s="511"/>
      <c r="E1168" s="511"/>
      <c r="F1168" s="511"/>
      <c r="G1168" s="63"/>
      <c r="H1168" s="546">
        <v>27.4</v>
      </c>
      <c r="I1168" s="547"/>
      <c r="J1168" s="520"/>
      <c r="K1168" s="547"/>
      <c r="L1168" s="547"/>
      <c r="M1168" s="545"/>
      <c r="N1168" s="63"/>
      <c r="O1168" s="551">
        <v>1.5508</v>
      </c>
      <c r="P1168" s="621"/>
      <c r="Q1168" s="531">
        <f t="shared" si="222"/>
        <v>24.360431999999999</v>
      </c>
      <c r="R1168" s="622"/>
      <c r="S1168" s="531">
        <f t="shared" si="223"/>
        <v>30.439567999999998</v>
      </c>
      <c r="T1168" s="622"/>
      <c r="U1168" s="531">
        <f t="shared" si="224"/>
        <v>5.6598540145985403</v>
      </c>
      <c r="V1168" s="621"/>
      <c r="W1168" s="532">
        <v>1.3326458709289335</v>
      </c>
      <c r="X1168" s="61"/>
      <c r="Y1168" s="61"/>
    </row>
    <row r="1169" spans="1:25" s="12" customFormat="1" ht="14.25" customHeight="1">
      <c r="A1169" s="60"/>
      <c r="B1169" s="60"/>
      <c r="C1169" s="511" t="s">
        <v>223</v>
      </c>
      <c r="D1169" s="511"/>
      <c r="E1169" s="511"/>
      <c r="F1169" s="511"/>
      <c r="G1169" s="63"/>
      <c r="H1169" s="546">
        <v>6.5</v>
      </c>
      <c r="I1169" s="547"/>
      <c r="J1169" s="520"/>
      <c r="K1169" s="547"/>
      <c r="L1169" s="547"/>
      <c r="M1169" s="545"/>
      <c r="N1169" s="63"/>
      <c r="O1169" s="551">
        <v>0.79410000000000003</v>
      </c>
      <c r="P1169" s="621"/>
      <c r="Q1169" s="531">
        <f t="shared" si="222"/>
        <v>4.9435640000000003</v>
      </c>
      <c r="R1169" s="622"/>
      <c r="S1169" s="531">
        <f t="shared" si="223"/>
        <v>8.0564359999999997</v>
      </c>
      <c r="T1169" s="622"/>
      <c r="U1169" s="531">
        <f t="shared" si="224"/>
        <v>12.216923076923077</v>
      </c>
      <c r="V1169" s="621"/>
      <c r="W1169" s="532">
        <v>0.83951791944180143</v>
      </c>
      <c r="X1169" s="61"/>
      <c r="Y1169" s="61"/>
    </row>
    <row r="1170" spans="1:25" s="12" customFormat="1" ht="14.25" customHeight="1">
      <c r="A1170" s="60"/>
      <c r="B1170" s="60"/>
      <c r="C1170" s="511" t="s">
        <v>224</v>
      </c>
      <c r="D1170" s="511"/>
      <c r="E1170" s="511"/>
      <c r="F1170" s="511"/>
      <c r="G1170" s="63"/>
      <c r="H1170" s="546">
        <v>2</v>
      </c>
      <c r="I1170" s="547"/>
      <c r="J1170" s="520"/>
      <c r="K1170" s="547"/>
      <c r="L1170" s="547"/>
      <c r="M1170" s="545"/>
      <c r="N1170" s="63"/>
      <c r="O1170" s="551">
        <v>0.4385</v>
      </c>
      <c r="P1170" s="621"/>
      <c r="Q1170" s="531">
        <f t="shared" si="222"/>
        <v>1.1405400000000001</v>
      </c>
      <c r="R1170" s="622"/>
      <c r="S1170" s="531">
        <f t="shared" si="223"/>
        <v>2.8594599999999999</v>
      </c>
      <c r="T1170" s="622"/>
      <c r="U1170" s="531">
        <f t="shared" si="224"/>
        <v>21.925000000000001</v>
      </c>
      <c r="V1170" s="621"/>
      <c r="W1170" s="532">
        <v>0.94402583423035524</v>
      </c>
      <c r="X1170" s="61"/>
      <c r="Y1170" s="61"/>
    </row>
    <row r="1171" spans="1:25" s="12" customFormat="1" ht="14.25" customHeight="1">
      <c r="A1171" s="60"/>
      <c r="B1171" s="60"/>
      <c r="C1171" s="511" t="s">
        <v>225</v>
      </c>
      <c r="D1171" s="511"/>
      <c r="E1171" s="511"/>
      <c r="F1171" s="511"/>
      <c r="G1171" s="63"/>
      <c r="H1171" s="546">
        <v>8.4</v>
      </c>
      <c r="I1171" s="547"/>
      <c r="J1171" s="520"/>
      <c r="K1171" s="547"/>
      <c r="L1171" s="547"/>
      <c r="M1171" s="545"/>
      <c r="N1171" s="63"/>
      <c r="O1171" s="551">
        <v>1.1603999999999999</v>
      </c>
      <c r="P1171" s="621"/>
      <c r="Q1171" s="531">
        <f t="shared" si="222"/>
        <v>6.1256160000000008</v>
      </c>
      <c r="R1171" s="622"/>
      <c r="S1171" s="531">
        <f t="shared" si="223"/>
        <v>10.674384</v>
      </c>
      <c r="T1171" s="622"/>
      <c r="U1171" s="531">
        <f t="shared" si="224"/>
        <v>13.814285714285713</v>
      </c>
      <c r="V1171" s="621"/>
      <c r="W1171" s="532">
        <v>0.96966658310353471</v>
      </c>
      <c r="X1171" s="61"/>
      <c r="Y1171" s="61"/>
    </row>
    <row r="1172" spans="1:25" s="12" customFormat="1" ht="14.25" customHeight="1">
      <c r="A1172" s="60"/>
      <c r="B1172" s="60"/>
      <c r="C1172" s="511" t="s">
        <v>226</v>
      </c>
      <c r="D1172" s="511"/>
      <c r="E1172" s="511"/>
      <c r="F1172" s="511"/>
      <c r="G1172" s="63"/>
      <c r="H1172" s="546">
        <v>2.4</v>
      </c>
      <c r="I1172" s="547"/>
      <c r="J1172" s="520"/>
      <c r="K1172" s="547"/>
      <c r="L1172" s="547"/>
      <c r="M1172" s="545"/>
      <c r="N1172" s="63"/>
      <c r="O1172" s="551">
        <v>0.1825</v>
      </c>
      <c r="P1172" s="621"/>
      <c r="Q1172" s="531">
        <f t="shared" si="222"/>
        <v>2.0423</v>
      </c>
      <c r="R1172" s="622"/>
      <c r="S1172" s="531">
        <f t="shared" si="223"/>
        <v>2.7576999999999998</v>
      </c>
      <c r="T1172" s="622"/>
      <c r="U1172" s="531">
        <f t="shared" si="224"/>
        <v>7.6041666666666679</v>
      </c>
      <c r="V1172" s="621"/>
      <c r="W1172" s="532">
        <v>0.98969631236442523</v>
      </c>
      <c r="X1172" s="61"/>
      <c r="Y1172" s="61"/>
    </row>
    <row r="1173" spans="1:25" s="12" customFormat="1" ht="14.25" customHeight="1">
      <c r="A1173" s="60"/>
      <c r="B1173" s="60"/>
      <c r="C1173" s="511" t="s">
        <v>227</v>
      </c>
      <c r="D1173" s="511"/>
      <c r="E1173" s="511"/>
      <c r="F1173" s="511"/>
      <c r="G1173" s="63"/>
      <c r="H1173" s="546">
        <v>1.3</v>
      </c>
      <c r="I1173" s="547"/>
      <c r="J1173" s="520"/>
      <c r="K1173" s="547"/>
      <c r="L1173" s="547"/>
      <c r="M1173" s="545"/>
      <c r="N1173" s="63"/>
      <c r="O1173" s="551">
        <v>0.20049999999999998</v>
      </c>
      <c r="P1173" s="621"/>
      <c r="Q1173" s="531">
        <f t="shared" si="222"/>
        <v>0.90702000000000016</v>
      </c>
      <c r="R1173" s="622"/>
      <c r="S1173" s="531">
        <f t="shared" si="223"/>
        <v>1.6929799999999999</v>
      </c>
      <c r="T1173" s="622"/>
      <c r="U1173" s="531">
        <f t="shared" si="224"/>
        <v>15.423076923076923</v>
      </c>
      <c r="V1173" s="621"/>
      <c r="W1173" s="532">
        <v>0.90112359550561794</v>
      </c>
      <c r="X1173" s="61"/>
      <c r="Y1173" s="61"/>
    </row>
    <row r="1174" spans="1:25" s="12" customFormat="1" ht="14.25" customHeight="1">
      <c r="A1174" s="60"/>
      <c r="B1174" s="60"/>
      <c r="C1174" s="511" t="s">
        <v>228</v>
      </c>
      <c r="D1174" s="511"/>
      <c r="E1174" s="511"/>
      <c r="F1174" s="511"/>
      <c r="G1174" s="63"/>
      <c r="H1174" s="546">
        <v>0.6</v>
      </c>
      <c r="I1174" s="547"/>
      <c r="J1174" s="520"/>
      <c r="K1174" s="547"/>
      <c r="L1174" s="547"/>
      <c r="M1174" s="545"/>
      <c r="N1174" s="63"/>
      <c r="O1174" s="551">
        <v>0.2074</v>
      </c>
      <c r="P1174" s="621"/>
      <c r="Q1174" s="531">
        <f t="shared" si="222"/>
        <v>0.193496</v>
      </c>
      <c r="R1174" s="622"/>
      <c r="S1174" s="531">
        <f t="shared" si="223"/>
        <v>1.0065040000000001</v>
      </c>
      <c r="T1174" s="622"/>
      <c r="U1174" s="531">
        <f t="shared" si="224"/>
        <v>34.56666666666667</v>
      </c>
      <c r="V1174" s="621"/>
      <c r="W1174" s="532">
        <v>1.0527918781725889</v>
      </c>
      <c r="X1174" s="61"/>
      <c r="Y1174" s="61"/>
    </row>
    <row r="1175" spans="1:25" s="12" customFormat="1" ht="14.25" customHeight="1">
      <c r="A1175" s="60"/>
      <c r="B1175" s="60"/>
      <c r="C1175" s="511" t="s">
        <v>229</v>
      </c>
      <c r="D1175" s="511"/>
      <c r="E1175" s="511"/>
      <c r="F1175" s="511"/>
      <c r="G1175" s="63"/>
      <c r="H1175" s="546">
        <v>4.2</v>
      </c>
      <c r="I1175" s="547"/>
      <c r="J1175" s="520"/>
      <c r="K1175" s="547"/>
      <c r="L1175" s="547"/>
      <c r="M1175" s="545"/>
      <c r="N1175" s="63"/>
      <c r="O1175" s="551">
        <v>0.84060000000000001</v>
      </c>
      <c r="P1175" s="621"/>
      <c r="Q1175" s="531">
        <f t="shared" si="222"/>
        <v>2.5524240000000002</v>
      </c>
      <c r="R1175" s="622"/>
      <c r="S1175" s="531">
        <f t="shared" si="223"/>
        <v>5.8475760000000001</v>
      </c>
      <c r="T1175" s="622"/>
      <c r="U1175" s="531">
        <f t="shared" si="224"/>
        <v>20.014285714285716</v>
      </c>
      <c r="V1175" s="621"/>
      <c r="W1175" s="532">
        <v>1.4804508629799227</v>
      </c>
      <c r="X1175" s="61"/>
      <c r="Y1175" s="61"/>
    </row>
    <row r="1176" spans="1:25" s="12" customFormat="1" ht="14.25" customHeight="1">
      <c r="A1176" s="60"/>
      <c r="B1176" s="60"/>
      <c r="C1176" s="511" t="s">
        <v>230</v>
      </c>
      <c r="D1176" s="511"/>
      <c r="E1176" s="511"/>
      <c r="F1176" s="511"/>
      <c r="G1176" s="63"/>
      <c r="H1176" s="546">
        <v>5.4</v>
      </c>
      <c r="I1176" s="547"/>
      <c r="J1176" s="520"/>
      <c r="K1176" s="547"/>
      <c r="L1176" s="547"/>
      <c r="M1176" s="545"/>
      <c r="N1176" s="63"/>
      <c r="O1176" s="551">
        <v>1.3055000000000001</v>
      </c>
      <c r="P1176" s="621"/>
      <c r="Q1176" s="531">
        <f t="shared" si="222"/>
        <v>2.8412200000000003</v>
      </c>
      <c r="R1176" s="622"/>
      <c r="S1176" s="531">
        <f t="shared" si="223"/>
        <v>7.9587800000000009</v>
      </c>
      <c r="T1176" s="622"/>
      <c r="U1176" s="531">
        <f t="shared" si="224"/>
        <v>24.175925925925927</v>
      </c>
      <c r="V1176" s="621"/>
      <c r="W1176" s="532">
        <v>1.0219978080475967</v>
      </c>
      <c r="X1176" s="61"/>
      <c r="Y1176" s="61"/>
    </row>
    <row r="1177" spans="1:25" s="12" customFormat="1" ht="14.25" customHeight="1">
      <c r="A1177" s="60"/>
      <c r="B1177" s="60"/>
      <c r="C1177" s="518" t="s">
        <v>233</v>
      </c>
      <c r="D1177" s="518"/>
      <c r="E1177" s="518"/>
      <c r="F1177" s="518"/>
      <c r="G1177" s="63"/>
      <c r="H1177" s="550"/>
      <c r="I1177" s="550"/>
      <c r="J1177" s="550"/>
      <c r="K1177" s="550"/>
      <c r="L1177" s="550"/>
      <c r="M1177" s="545"/>
      <c r="N1177" s="63"/>
      <c r="O1177" s="560"/>
      <c r="P1177" s="621"/>
      <c r="Q1177" s="553"/>
      <c r="R1177" s="621"/>
      <c r="S1177" s="554"/>
      <c r="T1177" s="621"/>
      <c r="U1177" s="555"/>
      <c r="V1177" s="621"/>
      <c r="W1177" s="556"/>
      <c r="X1177" s="61"/>
      <c r="Y1177" s="61"/>
    </row>
    <row r="1178" spans="1:25" s="12" customFormat="1" ht="14.25" customHeight="1">
      <c r="A1178" s="60"/>
      <c r="B1178" s="60"/>
      <c r="C1178" s="511" t="s">
        <v>218</v>
      </c>
      <c r="D1178" s="511"/>
      <c r="E1178" s="511"/>
      <c r="F1178" s="511"/>
      <c r="G1178" s="63"/>
      <c r="H1178" s="520">
        <v>100</v>
      </c>
      <c r="I1178" s="547"/>
      <c r="J1178" s="520"/>
      <c r="K1178" s="547"/>
      <c r="L1178" s="547"/>
      <c r="M1178" s="550"/>
      <c r="N1178" s="63"/>
      <c r="O1178" s="560"/>
      <c r="P1178" s="621"/>
      <c r="Q1178" s="553"/>
      <c r="R1178" s="621"/>
      <c r="S1178" s="554"/>
      <c r="T1178" s="621"/>
      <c r="U1178" s="555"/>
      <c r="V1178" s="621"/>
      <c r="W1178" s="556"/>
      <c r="X1178" s="61"/>
      <c r="Y1178" s="61"/>
    </row>
    <row r="1179" spans="1:25" s="12" customFormat="1" ht="14.25" customHeight="1">
      <c r="A1179" s="60"/>
      <c r="B1179" s="60"/>
      <c r="C1179" s="511" t="s">
        <v>219</v>
      </c>
      <c r="D1179" s="511"/>
      <c r="E1179" s="511"/>
      <c r="F1179" s="511"/>
      <c r="G1179" s="63"/>
      <c r="H1179" s="546">
        <v>29.9</v>
      </c>
      <c r="I1179" s="547"/>
      <c r="J1179" s="520"/>
      <c r="K1179" s="547"/>
      <c r="L1179" s="547"/>
      <c r="M1179" s="545"/>
      <c r="N1179" s="63"/>
      <c r="O1179" s="551">
        <v>1.1424000000000001</v>
      </c>
      <c r="P1179" s="621"/>
      <c r="Q1179" s="531">
        <f t="shared" ref="Q1179:Q1190" si="225">H1179-1.96*O1179</f>
        <v>27.660895999999997</v>
      </c>
      <c r="R1179" s="622"/>
      <c r="S1179" s="531">
        <f t="shared" ref="S1179:S1190" si="226">H1179+1.96*O1179</f>
        <v>32.139103999999996</v>
      </c>
      <c r="T1179" s="622"/>
      <c r="U1179" s="531">
        <f t="shared" ref="U1179:U1190" si="227">O1179/H1179*100</f>
        <v>3.8207357859531776</v>
      </c>
      <c r="V1179" s="621"/>
      <c r="W1179" s="532">
        <v>1.2588429752066117</v>
      </c>
      <c r="X1179" s="61"/>
      <c r="Y1179" s="61"/>
    </row>
    <row r="1180" spans="1:25" s="12" customFormat="1" ht="14.25" customHeight="1">
      <c r="A1180" s="60"/>
      <c r="B1180" s="60"/>
      <c r="C1180" s="511" t="s">
        <v>220</v>
      </c>
      <c r="D1180" s="511"/>
      <c r="E1180" s="511"/>
      <c r="F1180" s="511"/>
      <c r="G1180" s="63"/>
      <c r="H1180" s="546">
        <v>4.0999999999999996</v>
      </c>
      <c r="I1180" s="547"/>
      <c r="J1180" s="520"/>
      <c r="K1180" s="547"/>
      <c r="L1180" s="547"/>
      <c r="M1180" s="545"/>
      <c r="N1180" s="63"/>
      <c r="O1180" s="551">
        <v>0.38190000000000002</v>
      </c>
      <c r="P1180" s="621"/>
      <c r="Q1180" s="531">
        <f t="shared" si="225"/>
        <v>3.3514759999999999</v>
      </c>
      <c r="R1180" s="622"/>
      <c r="S1180" s="531">
        <f t="shared" si="226"/>
        <v>4.8485239999999994</v>
      </c>
      <c r="T1180" s="622"/>
      <c r="U1180" s="531">
        <f t="shared" si="227"/>
        <v>9.314634146341465</v>
      </c>
      <c r="V1180" s="621"/>
      <c r="W1180" s="532">
        <v>1.0119236883942766</v>
      </c>
      <c r="X1180" s="61"/>
      <c r="Y1180" s="61"/>
    </row>
    <row r="1181" spans="1:25" s="12" customFormat="1" ht="14.25" customHeight="1">
      <c r="A1181" s="60"/>
      <c r="B1181" s="60"/>
      <c r="C1181" s="511" t="s">
        <v>221</v>
      </c>
      <c r="D1181" s="511"/>
      <c r="E1181" s="511"/>
      <c r="F1181" s="511"/>
      <c r="G1181" s="63"/>
      <c r="H1181" s="546">
        <v>6.5</v>
      </c>
      <c r="I1181" s="547"/>
      <c r="J1181" s="520"/>
      <c r="K1181" s="547"/>
      <c r="L1181" s="547"/>
      <c r="M1181" s="545"/>
      <c r="N1181" s="63"/>
      <c r="O1181" s="551">
        <v>0.63470000000000004</v>
      </c>
      <c r="P1181" s="621"/>
      <c r="Q1181" s="531">
        <f t="shared" si="225"/>
        <v>5.2559880000000003</v>
      </c>
      <c r="R1181" s="622"/>
      <c r="S1181" s="531">
        <f t="shared" si="226"/>
        <v>7.7440119999999997</v>
      </c>
      <c r="T1181" s="622"/>
      <c r="U1181" s="531">
        <f t="shared" si="227"/>
        <v>9.7646153846153858</v>
      </c>
      <c r="V1181" s="621"/>
      <c r="W1181" s="532">
        <v>1.0137358249480914</v>
      </c>
      <c r="X1181" s="61"/>
      <c r="Y1181" s="61"/>
    </row>
    <row r="1182" spans="1:25" s="12" customFormat="1" ht="14.25" customHeight="1">
      <c r="A1182" s="60"/>
      <c r="B1182" s="60"/>
      <c r="C1182" s="511" t="s">
        <v>222</v>
      </c>
      <c r="D1182" s="511"/>
      <c r="E1182" s="511"/>
      <c r="F1182" s="511"/>
      <c r="G1182" s="63"/>
      <c r="H1182" s="546">
        <v>27</v>
      </c>
      <c r="I1182" s="547"/>
      <c r="J1182" s="520"/>
      <c r="K1182" s="547"/>
      <c r="L1182" s="547"/>
      <c r="M1182" s="545"/>
      <c r="N1182" s="63"/>
      <c r="O1182" s="551">
        <v>1.3962000000000001</v>
      </c>
      <c r="P1182" s="621"/>
      <c r="Q1182" s="531">
        <f t="shared" si="225"/>
        <v>24.263448</v>
      </c>
      <c r="R1182" s="622"/>
      <c r="S1182" s="531">
        <f t="shared" si="226"/>
        <v>29.736552</v>
      </c>
      <c r="T1182" s="622"/>
      <c r="U1182" s="531">
        <f t="shared" si="227"/>
        <v>5.1711111111111121</v>
      </c>
      <c r="V1182" s="621"/>
      <c r="W1182" s="532">
        <v>1.3923015556441962</v>
      </c>
      <c r="X1182" s="61"/>
      <c r="Y1182" s="61"/>
    </row>
    <row r="1183" spans="1:25" s="12" customFormat="1" ht="14.25" customHeight="1">
      <c r="A1183" s="60"/>
      <c r="B1183" s="60"/>
      <c r="C1183" s="511" t="s">
        <v>223</v>
      </c>
      <c r="D1183" s="511"/>
      <c r="E1183" s="511"/>
      <c r="F1183" s="511"/>
      <c r="G1183" s="63"/>
      <c r="H1183" s="546">
        <v>6.2</v>
      </c>
      <c r="I1183" s="547"/>
      <c r="J1183" s="520"/>
      <c r="K1183" s="547"/>
      <c r="L1183" s="547"/>
      <c r="M1183" s="545"/>
      <c r="N1183" s="63"/>
      <c r="O1183" s="551">
        <v>0.54959999999999998</v>
      </c>
      <c r="P1183" s="621"/>
      <c r="Q1183" s="531">
        <f t="shared" si="225"/>
        <v>5.1227840000000002</v>
      </c>
      <c r="R1183" s="622"/>
      <c r="S1183" s="531">
        <f t="shared" si="226"/>
        <v>7.2772160000000001</v>
      </c>
      <c r="T1183" s="622"/>
      <c r="U1183" s="531">
        <f t="shared" si="227"/>
        <v>8.8645161290322569</v>
      </c>
      <c r="V1183" s="621"/>
      <c r="W1183" s="532">
        <v>1.0657358929610239</v>
      </c>
      <c r="X1183" s="61"/>
      <c r="Y1183" s="61"/>
    </row>
    <row r="1184" spans="1:25" s="12" customFormat="1" ht="14.25" customHeight="1">
      <c r="A1184" s="60"/>
      <c r="B1184" s="60"/>
      <c r="C1184" s="511" t="s">
        <v>224</v>
      </c>
      <c r="D1184" s="511"/>
      <c r="E1184" s="511"/>
      <c r="F1184" s="511"/>
      <c r="G1184" s="63"/>
      <c r="H1184" s="546">
        <v>1.7</v>
      </c>
      <c r="I1184" s="547"/>
      <c r="J1184" s="520"/>
      <c r="K1184" s="547"/>
      <c r="L1184" s="547"/>
      <c r="M1184" s="545"/>
      <c r="N1184" s="63"/>
      <c r="O1184" s="551">
        <v>0.24759999999999999</v>
      </c>
      <c r="P1184" s="621"/>
      <c r="Q1184" s="531">
        <f t="shared" si="225"/>
        <v>1.214704</v>
      </c>
      <c r="R1184" s="622"/>
      <c r="S1184" s="531">
        <f t="shared" si="226"/>
        <v>2.1852960000000001</v>
      </c>
      <c r="T1184" s="622"/>
      <c r="U1184" s="531">
        <f t="shared" si="227"/>
        <v>14.564705882352941</v>
      </c>
      <c r="V1184" s="621"/>
      <c r="W1184" s="532">
        <v>0.91432791728212703</v>
      </c>
      <c r="X1184" s="61"/>
      <c r="Y1184" s="61"/>
    </row>
    <row r="1185" spans="1:25" s="12" customFormat="1" ht="14.25" customHeight="1">
      <c r="A1185" s="60"/>
      <c r="B1185" s="60"/>
      <c r="C1185" s="511" t="s">
        <v>225</v>
      </c>
      <c r="D1185" s="511"/>
      <c r="E1185" s="511"/>
      <c r="F1185" s="511"/>
      <c r="G1185" s="63"/>
      <c r="H1185" s="546">
        <v>10.7</v>
      </c>
      <c r="I1185" s="547"/>
      <c r="J1185" s="520"/>
      <c r="K1185" s="547"/>
      <c r="L1185" s="547"/>
      <c r="M1185" s="545"/>
      <c r="N1185" s="63"/>
      <c r="O1185" s="551">
        <v>1.5464</v>
      </c>
      <c r="P1185" s="621"/>
      <c r="Q1185" s="531">
        <f t="shared" si="225"/>
        <v>7.6690559999999994</v>
      </c>
      <c r="R1185" s="622"/>
      <c r="S1185" s="531">
        <f t="shared" si="226"/>
        <v>13.730943999999999</v>
      </c>
      <c r="T1185" s="622"/>
      <c r="U1185" s="531">
        <f t="shared" si="227"/>
        <v>14.452336448598132</v>
      </c>
      <c r="V1185" s="621"/>
      <c r="W1185" s="532">
        <v>1.1215549753408762</v>
      </c>
      <c r="X1185" s="61"/>
      <c r="Y1185" s="61"/>
    </row>
    <row r="1186" spans="1:25" s="12" customFormat="1" ht="14.25" customHeight="1">
      <c r="A1186" s="60"/>
      <c r="B1186" s="60"/>
      <c r="C1186" s="511" t="s">
        <v>226</v>
      </c>
      <c r="D1186" s="511"/>
      <c r="E1186" s="511"/>
      <c r="F1186" s="511"/>
      <c r="G1186" s="63"/>
      <c r="H1186" s="546">
        <v>3.2</v>
      </c>
      <c r="I1186" s="547"/>
      <c r="J1186" s="520"/>
      <c r="K1186" s="547"/>
      <c r="L1186" s="547"/>
      <c r="M1186" s="545"/>
      <c r="N1186" s="63"/>
      <c r="O1186" s="551">
        <v>0.22520000000000001</v>
      </c>
      <c r="P1186" s="621"/>
      <c r="Q1186" s="531">
        <f t="shared" si="225"/>
        <v>2.7586080000000002</v>
      </c>
      <c r="R1186" s="622"/>
      <c r="S1186" s="531">
        <f t="shared" si="226"/>
        <v>3.6413920000000002</v>
      </c>
      <c r="T1186" s="622"/>
      <c r="U1186" s="531">
        <f t="shared" si="227"/>
        <v>7.0374999999999996</v>
      </c>
      <c r="V1186" s="621"/>
      <c r="W1186" s="532">
        <v>0.94981020666385496</v>
      </c>
      <c r="X1186" s="61"/>
      <c r="Y1186" s="61"/>
    </row>
    <row r="1187" spans="1:25" s="12" customFormat="1" ht="14.25" customHeight="1">
      <c r="A1187" s="60"/>
      <c r="B1187" s="60"/>
      <c r="C1187" s="511" t="s">
        <v>227</v>
      </c>
      <c r="D1187" s="511"/>
      <c r="E1187" s="511"/>
      <c r="F1187" s="511"/>
      <c r="G1187" s="63"/>
      <c r="H1187" s="546">
        <v>1.9</v>
      </c>
      <c r="I1187" s="547"/>
      <c r="J1187" s="520"/>
      <c r="K1187" s="547"/>
      <c r="L1187" s="547"/>
      <c r="M1187" s="545"/>
      <c r="N1187" s="63"/>
      <c r="O1187" s="551">
        <v>0.40449999999999997</v>
      </c>
      <c r="P1187" s="621"/>
      <c r="Q1187" s="531">
        <f t="shared" si="225"/>
        <v>1.1071800000000001</v>
      </c>
      <c r="R1187" s="622"/>
      <c r="S1187" s="531">
        <f t="shared" si="226"/>
        <v>2.6928199999999998</v>
      </c>
      <c r="T1187" s="622"/>
      <c r="U1187" s="531">
        <f t="shared" si="227"/>
        <v>21.289473684210524</v>
      </c>
      <c r="V1187" s="621"/>
      <c r="W1187" s="532">
        <v>0.99925889328063233</v>
      </c>
      <c r="X1187" s="61"/>
      <c r="Y1187" s="61"/>
    </row>
    <row r="1188" spans="1:25" s="12" customFormat="1" ht="14.25" customHeight="1">
      <c r="A1188" s="60"/>
      <c r="B1188" s="60"/>
      <c r="C1188" s="511" t="s">
        <v>228</v>
      </c>
      <c r="D1188" s="511"/>
      <c r="E1188" s="511"/>
      <c r="F1188" s="511"/>
      <c r="G1188" s="63"/>
      <c r="H1188" s="546">
        <v>0.5</v>
      </c>
      <c r="I1188" s="547"/>
      <c r="J1188" s="520"/>
      <c r="K1188" s="547"/>
      <c r="L1188" s="547"/>
      <c r="M1188" s="545"/>
      <c r="N1188" s="63"/>
      <c r="O1188" s="551">
        <v>0.1258</v>
      </c>
      <c r="P1188" s="621"/>
      <c r="Q1188" s="531">
        <f t="shared" si="225"/>
        <v>0.25343199999999999</v>
      </c>
      <c r="R1188" s="622"/>
      <c r="S1188" s="531">
        <f t="shared" si="226"/>
        <v>0.74656800000000001</v>
      </c>
      <c r="T1188" s="622"/>
      <c r="U1188" s="531">
        <f t="shared" si="227"/>
        <v>25.16</v>
      </c>
      <c r="V1188" s="621"/>
      <c r="W1188" s="532">
        <v>0.89601139601139601</v>
      </c>
      <c r="X1188" s="61"/>
      <c r="Y1188" s="61"/>
    </row>
    <row r="1189" spans="1:25" s="12" customFormat="1" ht="14.25" customHeight="1">
      <c r="A1189" s="60"/>
      <c r="B1189" s="60"/>
      <c r="C1189" s="511" t="s">
        <v>229</v>
      </c>
      <c r="D1189" s="511"/>
      <c r="E1189" s="511"/>
      <c r="F1189" s="511"/>
      <c r="G1189" s="63"/>
      <c r="H1189" s="546">
        <v>4.7</v>
      </c>
      <c r="I1189" s="547"/>
      <c r="J1189" s="520"/>
      <c r="K1189" s="547"/>
      <c r="L1189" s="547"/>
      <c r="M1189" s="545"/>
      <c r="N1189" s="63"/>
      <c r="O1189" s="551">
        <v>0.46820000000000006</v>
      </c>
      <c r="P1189" s="621"/>
      <c r="Q1189" s="531">
        <f t="shared" si="225"/>
        <v>3.7823280000000001</v>
      </c>
      <c r="R1189" s="622"/>
      <c r="S1189" s="531">
        <f t="shared" si="226"/>
        <v>5.6176720000000007</v>
      </c>
      <c r="T1189" s="622"/>
      <c r="U1189" s="531">
        <f t="shared" si="227"/>
        <v>9.9617021276595761</v>
      </c>
      <c r="V1189" s="621"/>
      <c r="W1189" s="532">
        <v>0.96855606123293347</v>
      </c>
      <c r="X1189" s="61"/>
      <c r="Y1189" s="61"/>
    </row>
    <row r="1190" spans="1:25" s="12" customFormat="1" ht="14.25" customHeight="1">
      <c r="A1190" s="60"/>
      <c r="B1190" s="60"/>
      <c r="C1190" s="511" t="s">
        <v>230</v>
      </c>
      <c r="D1190" s="511"/>
      <c r="E1190" s="511"/>
      <c r="F1190" s="511"/>
      <c r="G1190" s="63"/>
      <c r="H1190" s="546">
        <v>3.6</v>
      </c>
      <c r="I1190" s="547"/>
      <c r="J1190" s="520"/>
      <c r="K1190" s="547"/>
      <c r="L1190" s="547"/>
      <c r="M1190" s="545"/>
      <c r="N1190" s="63"/>
      <c r="O1190" s="551">
        <v>0.36170000000000002</v>
      </c>
      <c r="P1190" s="621"/>
      <c r="Q1190" s="531">
        <f t="shared" si="225"/>
        <v>2.8910680000000002</v>
      </c>
      <c r="R1190" s="622"/>
      <c r="S1190" s="531">
        <f t="shared" si="226"/>
        <v>4.3089320000000004</v>
      </c>
      <c r="T1190" s="622"/>
      <c r="U1190" s="531">
        <f t="shared" si="227"/>
        <v>10.047222222222222</v>
      </c>
      <c r="V1190" s="621"/>
      <c r="W1190" s="532">
        <v>0.98609596510359876</v>
      </c>
      <c r="X1190" s="61"/>
      <c r="Y1190" s="61"/>
    </row>
    <row r="1191" spans="1:25" s="12" customFormat="1" ht="14.25" customHeight="1">
      <c r="A1191" s="60"/>
      <c r="B1191" s="60"/>
      <c r="C1191" s="518" t="s">
        <v>236</v>
      </c>
      <c r="D1191" s="518"/>
      <c r="E1191" s="518"/>
      <c r="F1191" s="518"/>
      <c r="G1191" s="63"/>
      <c r="H1191" s="520"/>
      <c r="I1191" s="557"/>
      <c r="J1191" s="557"/>
      <c r="K1191" s="557"/>
      <c r="L1191" s="557"/>
      <c r="M1191" s="558"/>
      <c r="N1191" s="63"/>
      <c r="O1191" s="560"/>
      <c r="P1191" s="621"/>
      <c r="Q1191" s="553"/>
      <c r="R1191" s="621"/>
      <c r="S1191" s="554"/>
      <c r="T1191" s="621"/>
      <c r="U1191" s="555"/>
      <c r="V1191" s="621"/>
      <c r="W1191" s="556"/>
      <c r="X1191" s="61"/>
      <c r="Y1191" s="61"/>
    </row>
    <row r="1192" spans="1:25" s="12" customFormat="1" ht="14.25" customHeight="1">
      <c r="A1192" s="60"/>
      <c r="B1192" s="60"/>
      <c r="C1192" s="511" t="s">
        <v>218</v>
      </c>
      <c r="D1192" s="511"/>
      <c r="E1192" s="511"/>
      <c r="F1192" s="511"/>
      <c r="G1192" s="63"/>
      <c r="H1192" s="546">
        <v>100</v>
      </c>
      <c r="I1192" s="547"/>
      <c r="J1192" s="520"/>
      <c r="K1192" s="547"/>
      <c r="L1192" s="547"/>
      <c r="M1192" s="550"/>
      <c r="N1192" s="63"/>
      <c r="O1192" s="560"/>
      <c r="P1192" s="621"/>
      <c r="Q1192" s="553"/>
      <c r="R1192" s="621"/>
      <c r="S1192" s="554"/>
      <c r="T1192" s="621"/>
      <c r="U1192" s="555"/>
      <c r="V1192" s="621"/>
      <c r="W1192" s="556"/>
      <c r="X1192" s="61"/>
      <c r="Y1192" s="61"/>
    </row>
    <row r="1193" spans="1:25" s="12" customFormat="1" ht="14.25" customHeight="1">
      <c r="A1193" s="60"/>
      <c r="B1193" s="60"/>
      <c r="C1193" s="511" t="s">
        <v>219</v>
      </c>
      <c r="D1193" s="511"/>
      <c r="E1193" s="511"/>
      <c r="F1193" s="511"/>
      <c r="G1193" s="63"/>
      <c r="H1193" s="546">
        <v>30.3</v>
      </c>
      <c r="I1193" s="547"/>
      <c r="J1193" s="520"/>
      <c r="K1193" s="547"/>
      <c r="L1193" s="547"/>
      <c r="M1193" s="545"/>
      <c r="N1193" s="63"/>
      <c r="O1193" s="551">
        <v>1.0640000000000001</v>
      </c>
      <c r="P1193" s="621"/>
      <c r="Q1193" s="531">
        <f t="shared" ref="Q1193:Q1204" si="228">H1193-1.96*O1193</f>
        <v>28.214559999999999</v>
      </c>
      <c r="R1193" s="622"/>
      <c r="S1193" s="531">
        <f t="shared" ref="S1193:S1204" si="229">H1193+1.96*O1193</f>
        <v>32.385440000000003</v>
      </c>
      <c r="T1193" s="622"/>
      <c r="U1193" s="531">
        <f t="shared" ref="U1193:U1204" si="230">O1193/H1193*100</f>
        <v>3.5115511551155119</v>
      </c>
      <c r="V1193" s="621"/>
      <c r="W1193" s="532">
        <v>1.1507678996322734</v>
      </c>
      <c r="X1193" s="61"/>
      <c r="Y1193" s="61"/>
    </row>
    <row r="1194" spans="1:25" s="12" customFormat="1" ht="14.25" customHeight="1">
      <c r="A1194" s="60"/>
      <c r="B1194" s="60"/>
      <c r="C1194" s="511" t="s">
        <v>220</v>
      </c>
      <c r="D1194" s="511"/>
      <c r="E1194" s="511"/>
      <c r="F1194" s="511"/>
      <c r="G1194" s="63"/>
      <c r="H1194" s="546">
        <v>4.5</v>
      </c>
      <c r="I1194" s="547"/>
      <c r="J1194" s="520"/>
      <c r="K1194" s="547"/>
      <c r="L1194" s="547"/>
      <c r="M1194" s="545"/>
      <c r="N1194" s="63"/>
      <c r="O1194" s="551">
        <v>0.46560000000000001</v>
      </c>
      <c r="P1194" s="621"/>
      <c r="Q1194" s="531">
        <f t="shared" si="228"/>
        <v>3.5874239999999999</v>
      </c>
      <c r="R1194" s="622"/>
      <c r="S1194" s="531">
        <f t="shared" si="229"/>
        <v>5.4125759999999996</v>
      </c>
      <c r="T1194" s="622"/>
      <c r="U1194" s="531">
        <f t="shared" si="230"/>
        <v>10.346666666666666</v>
      </c>
      <c r="V1194" s="621"/>
      <c r="W1194" s="532">
        <v>1.023071852340145</v>
      </c>
      <c r="X1194" s="61"/>
      <c r="Y1194" s="61"/>
    </row>
    <row r="1195" spans="1:25" s="12" customFormat="1" ht="14.25" customHeight="1">
      <c r="A1195" s="60"/>
      <c r="B1195" s="60"/>
      <c r="C1195" s="511" t="s">
        <v>221</v>
      </c>
      <c r="D1195" s="511"/>
      <c r="E1195" s="511"/>
      <c r="F1195" s="511"/>
      <c r="G1195" s="63"/>
      <c r="H1195" s="546">
        <v>8</v>
      </c>
      <c r="I1195" s="547"/>
      <c r="J1195" s="520"/>
      <c r="K1195" s="547"/>
      <c r="L1195" s="547"/>
      <c r="M1195" s="545"/>
      <c r="N1195" s="63"/>
      <c r="O1195" s="551">
        <v>0.63819999999999999</v>
      </c>
      <c r="P1195" s="621"/>
      <c r="Q1195" s="531">
        <f t="shared" si="228"/>
        <v>6.7491279999999998</v>
      </c>
      <c r="R1195" s="622"/>
      <c r="S1195" s="531">
        <f t="shared" si="229"/>
        <v>9.2508719999999993</v>
      </c>
      <c r="T1195" s="622"/>
      <c r="U1195" s="531">
        <f t="shared" si="230"/>
        <v>7.9775</v>
      </c>
      <c r="V1195" s="621"/>
      <c r="W1195" s="532">
        <v>0.93195093457943923</v>
      </c>
      <c r="X1195" s="61"/>
      <c r="Y1195" s="61"/>
    </row>
    <row r="1196" spans="1:25" s="12" customFormat="1" ht="14.25" customHeight="1">
      <c r="A1196" s="60"/>
      <c r="B1196" s="60"/>
      <c r="C1196" s="511" t="s">
        <v>222</v>
      </c>
      <c r="D1196" s="511"/>
      <c r="E1196" s="511"/>
      <c r="F1196" s="511"/>
      <c r="G1196" s="63"/>
      <c r="H1196" s="546">
        <v>24.8</v>
      </c>
      <c r="I1196" s="547"/>
      <c r="J1196" s="520"/>
      <c r="K1196" s="547"/>
      <c r="L1196" s="547"/>
      <c r="M1196" s="545"/>
      <c r="N1196" s="63"/>
      <c r="O1196" s="551">
        <v>1.6688000000000001</v>
      </c>
      <c r="P1196" s="621"/>
      <c r="Q1196" s="531">
        <f t="shared" si="228"/>
        <v>21.529152</v>
      </c>
      <c r="R1196" s="622"/>
      <c r="S1196" s="531">
        <f t="shared" si="229"/>
        <v>28.070848000000002</v>
      </c>
      <c r="T1196" s="622"/>
      <c r="U1196" s="531">
        <f t="shared" si="230"/>
        <v>6.7290322580645157</v>
      </c>
      <c r="V1196" s="621"/>
      <c r="W1196" s="532">
        <v>1.3599543639475187</v>
      </c>
      <c r="X1196" s="61"/>
      <c r="Y1196" s="61"/>
    </row>
    <row r="1197" spans="1:25" s="12" customFormat="1" ht="14.25" customHeight="1">
      <c r="A1197" s="60"/>
      <c r="B1197" s="60"/>
      <c r="C1197" s="511" t="s">
        <v>223</v>
      </c>
      <c r="D1197" s="511"/>
      <c r="E1197" s="511"/>
      <c r="F1197" s="511"/>
      <c r="G1197" s="63"/>
      <c r="H1197" s="546">
        <v>6</v>
      </c>
      <c r="I1197" s="547"/>
      <c r="J1197" s="520"/>
      <c r="K1197" s="547"/>
      <c r="L1197" s="547"/>
      <c r="M1197" s="545"/>
      <c r="N1197" s="63"/>
      <c r="O1197" s="551">
        <v>0.54820000000000002</v>
      </c>
      <c r="P1197" s="621"/>
      <c r="Q1197" s="531">
        <f t="shared" si="228"/>
        <v>4.9255279999999999</v>
      </c>
      <c r="R1197" s="622"/>
      <c r="S1197" s="531">
        <f t="shared" si="229"/>
        <v>7.0744720000000001</v>
      </c>
      <c r="T1197" s="622"/>
      <c r="U1197" s="531">
        <f t="shared" si="230"/>
        <v>9.1366666666666667</v>
      </c>
      <c r="V1197" s="621"/>
      <c r="W1197" s="532">
        <v>1.149748322147651</v>
      </c>
      <c r="X1197" s="61"/>
      <c r="Y1197" s="61"/>
    </row>
    <row r="1198" spans="1:25" s="12" customFormat="1" ht="14.25" customHeight="1">
      <c r="A1198" s="60"/>
      <c r="B1198" s="60"/>
      <c r="C1198" s="511" t="s">
        <v>224</v>
      </c>
      <c r="D1198" s="511"/>
      <c r="E1198" s="511"/>
      <c r="F1198" s="511"/>
      <c r="G1198" s="63"/>
      <c r="H1198" s="546">
        <v>1.5</v>
      </c>
      <c r="I1198" s="547"/>
      <c r="J1198" s="520"/>
      <c r="K1198" s="547"/>
      <c r="L1198" s="547"/>
      <c r="M1198" s="545"/>
      <c r="N1198" s="63"/>
      <c r="O1198" s="551">
        <v>0.1875</v>
      </c>
      <c r="P1198" s="621"/>
      <c r="Q1198" s="531">
        <f t="shared" si="228"/>
        <v>1.1325000000000001</v>
      </c>
      <c r="R1198" s="622"/>
      <c r="S1198" s="531">
        <f t="shared" si="229"/>
        <v>1.8674999999999999</v>
      </c>
      <c r="T1198" s="622"/>
      <c r="U1198" s="531">
        <f t="shared" si="230"/>
        <v>12.5</v>
      </c>
      <c r="V1198" s="621"/>
      <c r="W1198" s="532">
        <v>1.0551491277433878</v>
      </c>
      <c r="X1198" s="61"/>
      <c r="Y1198" s="61"/>
    </row>
    <row r="1199" spans="1:25" s="12" customFormat="1" ht="14.25" customHeight="1">
      <c r="A1199" s="60"/>
      <c r="B1199" s="60"/>
      <c r="C1199" s="511" t="s">
        <v>225</v>
      </c>
      <c r="D1199" s="511"/>
      <c r="E1199" s="511"/>
      <c r="F1199" s="511"/>
      <c r="G1199" s="63"/>
      <c r="H1199" s="546">
        <v>9.1</v>
      </c>
      <c r="I1199" s="547"/>
      <c r="J1199" s="520"/>
      <c r="K1199" s="547"/>
      <c r="L1199" s="547"/>
      <c r="M1199" s="545"/>
      <c r="N1199" s="63"/>
      <c r="O1199" s="551">
        <v>1.0124</v>
      </c>
      <c r="P1199" s="621"/>
      <c r="Q1199" s="531">
        <f t="shared" si="228"/>
        <v>7.1156959999999998</v>
      </c>
      <c r="R1199" s="622"/>
      <c r="S1199" s="531">
        <f t="shared" si="229"/>
        <v>11.084303999999999</v>
      </c>
      <c r="T1199" s="622"/>
      <c r="U1199" s="531">
        <f t="shared" si="230"/>
        <v>11.125274725274725</v>
      </c>
      <c r="V1199" s="621"/>
      <c r="W1199" s="532">
        <v>1.1318054779206259</v>
      </c>
      <c r="X1199" s="61"/>
      <c r="Y1199" s="61"/>
    </row>
    <row r="1200" spans="1:25" s="12" customFormat="1" ht="14.25" customHeight="1">
      <c r="A1200" s="60"/>
      <c r="B1200" s="60"/>
      <c r="C1200" s="511" t="s">
        <v>226</v>
      </c>
      <c r="D1200" s="511"/>
      <c r="E1200" s="511"/>
      <c r="F1200" s="511"/>
      <c r="G1200" s="63"/>
      <c r="H1200" s="546">
        <v>3.6</v>
      </c>
      <c r="I1200" s="547"/>
      <c r="J1200" s="520"/>
      <c r="K1200" s="547"/>
      <c r="L1200" s="547"/>
      <c r="M1200" s="545"/>
      <c r="N1200" s="63"/>
      <c r="O1200" s="551">
        <v>0.28410000000000002</v>
      </c>
      <c r="P1200" s="621"/>
      <c r="Q1200" s="531">
        <f t="shared" si="228"/>
        <v>3.043164</v>
      </c>
      <c r="R1200" s="622"/>
      <c r="S1200" s="531">
        <f t="shared" si="229"/>
        <v>4.1568360000000002</v>
      </c>
      <c r="T1200" s="622"/>
      <c r="U1200" s="531">
        <f t="shared" si="230"/>
        <v>7.8916666666666675</v>
      </c>
      <c r="V1200" s="621"/>
      <c r="W1200" s="532">
        <v>1.1567589576547233</v>
      </c>
      <c r="X1200" s="61"/>
      <c r="Y1200" s="61"/>
    </row>
    <row r="1201" spans="1:25" s="12" customFormat="1" ht="14.25" customHeight="1">
      <c r="A1201" s="60"/>
      <c r="B1201" s="60"/>
      <c r="C1201" s="511" t="s">
        <v>227</v>
      </c>
      <c r="D1201" s="511"/>
      <c r="E1201" s="511"/>
      <c r="F1201" s="511"/>
      <c r="G1201" s="63"/>
      <c r="H1201" s="546">
        <v>1.5</v>
      </c>
      <c r="I1201" s="547"/>
      <c r="J1201" s="520"/>
      <c r="K1201" s="547"/>
      <c r="L1201" s="547"/>
      <c r="M1201" s="545"/>
      <c r="N1201" s="63"/>
      <c r="O1201" s="551">
        <v>0.39789999999999998</v>
      </c>
      <c r="P1201" s="621"/>
      <c r="Q1201" s="531">
        <f t="shared" si="228"/>
        <v>0.72011600000000009</v>
      </c>
      <c r="R1201" s="622"/>
      <c r="S1201" s="531">
        <f t="shared" si="229"/>
        <v>2.279884</v>
      </c>
      <c r="T1201" s="622"/>
      <c r="U1201" s="531">
        <f t="shared" si="230"/>
        <v>26.526666666666664</v>
      </c>
      <c r="V1201" s="621"/>
      <c r="W1201" s="532">
        <v>1.0020146058927222</v>
      </c>
      <c r="X1201" s="61"/>
      <c r="Y1201" s="61"/>
    </row>
    <row r="1202" spans="1:25" s="12" customFormat="1" ht="14.25" customHeight="1">
      <c r="A1202" s="60"/>
      <c r="B1202" s="60"/>
      <c r="C1202" s="511" t="s">
        <v>228</v>
      </c>
      <c r="D1202" s="511"/>
      <c r="E1202" s="511"/>
      <c r="F1202" s="511"/>
      <c r="G1202" s="63"/>
      <c r="H1202" s="546">
        <v>0.8</v>
      </c>
      <c r="I1202" s="547"/>
      <c r="J1202" s="520"/>
      <c r="K1202" s="547"/>
      <c r="L1202" s="547"/>
      <c r="M1202" s="545"/>
      <c r="N1202" s="63"/>
      <c r="O1202" s="551">
        <v>0.1459</v>
      </c>
      <c r="P1202" s="621"/>
      <c r="Q1202" s="531">
        <f t="shared" si="228"/>
        <v>0.51403600000000005</v>
      </c>
      <c r="R1202" s="622"/>
      <c r="S1202" s="531">
        <f t="shared" si="229"/>
        <v>1.0859640000000002</v>
      </c>
      <c r="T1202" s="622"/>
      <c r="U1202" s="531">
        <f t="shared" si="230"/>
        <v>18.237499999999997</v>
      </c>
      <c r="V1202" s="621"/>
      <c r="W1202" s="532">
        <v>0.91530740276035139</v>
      </c>
      <c r="X1202" s="61"/>
      <c r="Y1202" s="61"/>
    </row>
    <row r="1203" spans="1:25" s="12" customFormat="1" ht="14.25" customHeight="1">
      <c r="A1203" s="60"/>
      <c r="B1203" s="60"/>
      <c r="C1203" s="511" t="s">
        <v>229</v>
      </c>
      <c r="D1203" s="511"/>
      <c r="E1203" s="511"/>
      <c r="F1203" s="511"/>
      <c r="G1203" s="63"/>
      <c r="H1203" s="546">
        <v>5</v>
      </c>
      <c r="I1203" s="547"/>
      <c r="J1203" s="520"/>
      <c r="K1203" s="547"/>
      <c r="L1203" s="547"/>
      <c r="M1203" s="545"/>
      <c r="N1203" s="63"/>
      <c r="O1203" s="551">
        <v>0.53810000000000002</v>
      </c>
      <c r="P1203" s="621"/>
      <c r="Q1203" s="531">
        <f t="shared" si="228"/>
        <v>3.9453240000000003</v>
      </c>
      <c r="R1203" s="622"/>
      <c r="S1203" s="531">
        <f t="shared" si="229"/>
        <v>6.0546759999999997</v>
      </c>
      <c r="T1203" s="622"/>
      <c r="U1203" s="531">
        <f t="shared" si="230"/>
        <v>10.762</v>
      </c>
      <c r="V1203" s="621"/>
      <c r="W1203" s="532">
        <v>1.1764320069960648</v>
      </c>
      <c r="X1203" s="61"/>
      <c r="Y1203" s="61"/>
    </row>
    <row r="1204" spans="1:25" s="12" customFormat="1" ht="14.25" customHeight="1">
      <c r="A1204" s="60"/>
      <c r="B1204" s="60"/>
      <c r="C1204" s="511" t="s">
        <v>230</v>
      </c>
      <c r="D1204" s="511"/>
      <c r="E1204" s="511"/>
      <c r="F1204" s="511"/>
      <c r="G1204" s="63"/>
      <c r="H1204" s="520">
        <v>4.9000000000000004</v>
      </c>
      <c r="I1204" s="547"/>
      <c r="J1204" s="520"/>
      <c r="K1204" s="547"/>
      <c r="L1204" s="547"/>
      <c r="M1204" s="545"/>
      <c r="N1204" s="63"/>
      <c r="O1204" s="551">
        <v>0.87039999999999995</v>
      </c>
      <c r="P1204" s="621"/>
      <c r="Q1204" s="531">
        <f t="shared" si="228"/>
        <v>3.1940160000000004</v>
      </c>
      <c r="R1204" s="622"/>
      <c r="S1204" s="531">
        <f t="shared" si="229"/>
        <v>6.6059840000000003</v>
      </c>
      <c r="T1204" s="622"/>
      <c r="U1204" s="531">
        <f t="shared" si="230"/>
        <v>17.763265306122449</v>
      </c>
      <c r="V1204" s="621"/>
      <c r="W1204" s="532">
        <v>0.96593052935301293</v>
      </c>
      <c r="X1204" s="61"/>
      <c r="Y1204" s="61"/>
    </row>
    <row r="1205" spans="1:25" s="12" customFormat="1" ht="14.25" customHeight="1">
      <c r="A1205" s="60"/>
      <c r="B1205" s="60"/>
      <c r="C1205" s="518" t="s">
        <v>235</v>
      </c>
      <c r="D1205" s="518"/>
      <c r="E1205" s="518"/>
      <c r="F1205" s="518"/>
      <c r="G1205" s="63"/>
      <c r="H1205" s="546"/>
      <c r="I1205" s="557"/>
      <c r="J1205" s="557"/>
      <c r="K1205" s="557"/>
      <c r="L1205" s="557"/>
      <c r="M1205" s="558"/>
      <c r="N1205" s="63"/>
      <c r="O1205" s="560"/>
      <c r="P1205" s="621"/>
      <c r="Q1205" s="553"/>
      <c r="R1205" s="621"/>
      <c r="S1205" s="554"/>
      <c r="T1205" s="621"/>
      <c r="U1205" s="555"/>
      <c r="V1205" s="621"/>
      <c r="W1205" s="556"/>
      <c r="X1205" s="61"/>
      <c r="Y1205" s="61"/>
    </row>
    <row r="1206" spans="1:25" s="12" customFormat="1" ht="14.25" customHeight="1">
      <c r="A1206" s="60"/>
      <c r="B1206" s="60"/>
      <c r="C1206" s="511" t="s">
        <v>218</v>
      </c>
      <c r="D1206" s="511"/>
      <c r="E1206" s="511"/>
      <c r="F1206" s="511"/>
      <c r="G1206" s="63"/>
      <c r="H1206" s="546">
        <v>100</v>
      </c>
      <c r="I1206" s="547"/>
      <c r="J1206" s="520"/>
      <c r="K1206" s="547"/>
      <c r="L1206" s="547"/>
      <c r="M1206" s="550"/>
      <c r="N1206" s="63"/>
      <c r="O1206" s="560"/>
      <c r="P1206" s="621"/>
      <c r="Q1206" s="553"/>
      <c r="R1206" s="621"/>
      <c r="S1206" s="554"/>
      <c r="T1206" s="621"/>
      <c r="U1206" s="555"/>
      <c r="V1206" s="621"/>
      <c r="W1206" s="556"/>
      <c r="X1206" s="61"/>
      <c r="Y1206" s="61"/>
    </row>
    <row r="1207" spans="1:25" s="12" customFormat="1" ht="14.25" customHeight="1">
      <c r="A1207" s="60"/>
      <c r="B1207" s="60"/>
      <c r="C1207" s="511" t="s">
        <v>219</v>
      </c>
      <c r="D1207" s="511"/>
      <c r="E1207" s="511"/>
      <c r="F1207" s="511"/>
      <c r="G1207" s="63"/>
      <c r="H1207" s="546">
        <v>24.1</v>
      </c>
      <c r="I1207" s="547"/>
      <c r="J1207" s="520"/>
      <c r="K1207" s="547"/>
      <c r="L1207" s="547"/>
      <c r="M1207" s="545"/>
      <c r="N1207" s="63"/>
      <c r="O1207" s="551">
        <v>1.7836000000000001</v>
      </c>
      <c r="P1207" s="621"/>
      <c r="Q1207" s="531">
        <f t="shared" ref="Q1207:Q1218" si="231">H1207-1.96*O1207</f>
        <v>20.604144000000002</v>
      </c>
      <c r="R1207" s="622"/>
      <c r="S1207" s="531">
        <f t="shared" ref="S1207:S1218" si="232">H1207+1.96*O1207</f>
        <v>27.595856000000001</v>
      </c>
      <c r="T1207" s="622"/>
      <c r="U1207" s="531">
        <f t="shared" ref="U1207:U1218" si="233">O1207/H1207*100</f>
        <v>7.4008298755186717</v>
      </c>
      <c r="V1207" s="621"/>
      <c r="W1207" s="532">
        <v>1.0645180543121457</v>
      </c>
      <c r="X1207" s="61"/>
      <c r="Y1207" s="61"/>
    </row>
    <row r="1208" spans="1:25" s="12" customFormat="1" ht="14.25" customHeight="1">
      <c r="A1208" s="60"/>
      <c r="B1208" s="60"/>
      <c r="C1208" s="511" t="s">
        <v>220</v>
      </c>
      <c r="D1208" s="511"/>
      <c r="E1208" s="511"/>
      <c r="F1208" s="511"/>
      <c r="G1208" s="63"/>
      <c r="H1208" s="546">
        <v>3.8</v>
      </c>
      <c r="I1208" s="547"/>
      <c r="J1208" s="520"/>
      <c r="K1208" s="547"/>
      <c r="L1208" s="547"/>
      <c r="M1208" s="545"/>
      <c r="N1208" s="63"/>
      <c r="O1208" s="551">
        <v>0.49370000000000003</v>
      </c>
      <c r="P1208" s="621"/>
      <c r="Q1208" s="531">
        <f t="shared" si="231"/>
        <v>2.8323479999999996</v>
      </c>
      <c r="R1208" s="622"/>
      <c r="S1208" s="531">
        <f t="shared" si="232"/>
        <v>4.767652</v>
      </c>
      <c r="T1208" s="622"/>
      <c r="U1208" s="531">
        <f t="shared" si="233"/>
        <v>12.992105263157896</v>
      </c>
      <c r="V1208" s="621"/>
      <c r="W1208" s="532">
        <v>1.1572902015939992</v>
      </c>
      <c r="X1208" s="61"/>
      <c r="Y1208" s="61"/>
    </row>
    <row r="1209" spans="1:25" s="12" customFormat="1" ht="14.25" customHeight="1">
      <c r="A1209" s="60"/>
      <c r="B1209" s="60"/>
      <c r="C1209" s="511" t="s">
        <v>221</v>
      </c>
      <c r="D1209" s="511"/>
      <c r="E1209" s="511"/>
      <c r="F1209" s="511"/>
      <c r="G1209" s="63"/>
      <c r="H1209" s="546">
        <v>7.2</v>
      </c>
      <c r="I1209" s="547"/>
      <c r="J1209" s="520"/>
      <c r="K1209" s="547"/>
      <c r="L1209" s="547"/>
      <c r="M1209" s="545"/>
      <c r="N1209" s="63"/>
      <c r="O1209" s="551">
        <v>0.47559999999999997</v>
      </c>
      <c r="P1209" s="621"/>
      <c r="Q1209" s="531">
        <f t="shared" si="231"/>
        <v>6.2678240000000001</v>
      </c>
      <c r="R1209" s="622"/>
      <c r="S1209" s="531">
        <f t="shared" si="232"/>
        <v>8.1321759999999994</v>
      </c>
      <c r="T1209" s="622"/>
      <c r="U1209" s="531">
        <f t="shared" si="233"/>
        <v>6.6055555555555552</v>
      </c>
      <c r="V1209" s="621"/>
      <c r="W1209" s="532">
        <v>0.95732689210950073</v>
      </c>
      <c r="X1209" s="61"/>
      <c r="Y1209" s="61"/>
    </row>
    <row r="1210" spans="1:25" s="12" customFormat="1" ht="14.25" customHeight="1">
      <c r="A1210" s="60"/>
      <c r="B1210" s="60"/>
      <c r="C1210" s="511" t="s">
        <v>222</v>
      </c>
      <c r="D1210" s="511"/>
      <c r="E1210" s="511"/>
      <c r="F1210" s="511"/>
      <c r="G1210" s="63"/>
      <c r="H1210" s="546">
        <v>22.7</v>
      </c>
      <c r="I1210" s="547"/>
      <c r="J1210" s="520"/>
      <c r="K1210" s="547"/>
      <c r="L1210" s="547"/>
      <c r="M1210" s="545"/>
      <c r="N1210" s="63"/>
      <c r="O1210" s="551">
        <v>1.7205000000000001</v>
      </c>
      <c r="P1210" s="621"/>
      <c r="Q1210" s="531">
        <f t="shared" si="231"/>
        <v>19.327819999999999</v>
      </c>
      <c r="R1210" s="622"/>
      <c r="S1210" s="531">
        <f t="shared" si="232"/>
        <v>26.072179999999999</v>
      </c>
      <c r="T1210" s="622"/>
      <c r="U1210" s="531">
        <f t="shared" si="233"/>
        <v>7.5792951541850231</v>
      </c>
      <c r="V1210" s="621"/>
      <c r="W1210" s="532">
        <v>0.98000683526999333</v>
      </c>
      <c r="X1210" s="61"/>
      <c r="Y1210" s="61"/>
    </row>
    <row r="1211" spans="1:25" s="12" customFormat="1" ht="14.25" customHeight="1">
      <c r="A1211" s="60"/>
      <c r="B1211" s="60"/>
      <c r="C1211" s="511" t="s">
        <v>223</v>
      </c>
      <c r="D1211" s="511"/>
      <c r="E1211" s="511"/>
      <c r="F1211" s="511"/>
      <c r="G1211" s="63"/>
      <c r="H1211" s="546">
        <v>6.3</v>
      </c>
      <c r="I1211" s="547"/>
      <c r="J1211" s="520"/>
      <c r="K1211" s="547"/>
      <c r="L1211" s="547"/>
      <c r="M1211" s="545"/>
      <c r="N1211" s="63"/>
      <c r="O1211" s="551">
        <v>1.1066</v>
      </c>
      <c r="P1211" s="621"/>
      <c r="Q1211" s="531">
        <f t="shared" si="231"/>
        <v>4.1310640000000003</v>
      </c>
      <c r="R1211" s="622"/>
      <c r="S1211" s="531">
        <f t="shared" si="232"/>
        <v>8.4689359999999994</v>
      </c>
      <c r="T1211" s="622"/>
      <c r="U1211" s="531">
        <f t="shared" si="233"/>
        <v>17.565079365079367</v>
      </c>
      <c r="V1211" s="621"/>
      <c r="W1211" s="532">
        <v>1.3636475662353664</v>
      </c>
      <c r="X1211" s="61"/>
      <c r="Y1211" s="61"/>
    </row>
    <row r="1212" spans="1:25" s="12" customFormat="1" ht="14.25" customHeight="1">
      <c r="A1212" s="60"/>
      <c r="B1212" s="60"/>
      <c r="C1212" s="511" t="s">
        <v>224</v>
      </c>
      <c r="D1212" s="511"/>
      <c r="E1212" s="511"/>
      <c r="F1212" s="511"/>
      <c r="G1212" s="63"/>
      <c r="H1212" s="546">
        <v>1.2</v>
      </c>
      <c r="I1212" s="547"/>
      <c r="J1212" s="520"/>
      <c r="K1212" s="547"/>
      <c r="L1212" s="547"/>
      <c r="M1212" s="545"/>
      <c r="N1212" s="63"/>
      <c r="O1212" s="551">
        <v>0.1706</v>
      </c>
      <c r="P1212" s="621"/>
      <c r="Q1212" s="531">
        <f t="shared" si="231"/>
        <v>0.86562399999999995</v>
      </c>
      <c r="R1212" s="622"/>
      <c r="S1212" s="531">
        <f t="shared" si="232"/>
        <v>1.534376</v>
      </c>
      <c r="T1212" s="622"/>
      <c r="U1212" s="531">
        <f t="shared" si="233"/>
        <v>14.216666666666667</v>
      </c>
      <c r="V1212" s="621"/>
      <c r="W1212" s="532">
        <v>0.97207977207977203</v>
      </c>
      <c r="X1212" s="61"/>
      <c r="Y1212" s="61"/>
    </row>
    <row r="1213" spans="1:25" s="12" customFormat="1" ht="14.25" customHeight="1">
      <c r="A1213" s="60"/>
      <c r="B1213" s="60"/>
      <c r="C1213" s="511" t="s">
        <v>225</v>
      </c>
      <c r="D1213" s="511"/>
      <c r="E1213" s="511"/>
      <c r="F1213" s="511"/>
      <c r="G1213" s="63"/>
      <c r="H1213" s="546">
        <v>13.6</v>
      </c>
      <c r="I1213" s="547"/>
      <c r="J1213" s="520"/>
      <c r="K1213" s="547"/>
      <c r="L1213" s="547"/>
      <c r="M1213" s="545"/>
      <c r="N1213" s="63"/>
      <c r="O1213" s="551">
        <v>1.4560999999999999</v>
      </c>
      <c r="P1213" s="621"/>
      <c r="Q1213" s="531">
        <f t="shared" si="231"/>
        <v>10.746043999999999</v>
      </c>
      <c r="R1213" s="622"/>
      <c r="S1213" s="531">
        <f t="shared" si="232"/>
        <v>16.453955999999998</v>
      </c>
      <c r="T1213" s="622"/>
      <c r="U1213" s="531">
        <f t="shared" si="233"/>
        <v>10.706617647058824</v>
      </c>
      <c r="V1213" s="621"/>
      <c r="W1213" s="532">
        <v>0.95002283551901867</v>
      </c>
      <c r="X1213" s="61"/>
      <c r="Y1213" s="61"/>
    </row>
    <row r="1214" spans="1:25" s="12" customFormat="1" ht="14.25" customHeight="1">
      <c r="A1214" s="60"/>
      <c r="B1214" s="60"/>
      <c r="C1214" s="511" t="s">
        <v>226</v>
      </c>
      <c r="D1214" s="511"/>
      <c r="E1214" s="511"/>
      <c r="F1214" s="511"/>
      <c r="G1214" s="63"/>
      <c r="H1214" s="546">
        <v>3.7</v>
      </c>
      <c r="I1214" s="547"/>
      <c r="J1214" s="520"/>
      <c r="K1214" s="547"/>
      <c r="L1214" s="547"/>
      <c r="M1214" s="545"/>
      <c r="N1214" s="63"/>
      <c r="O1214" s="551">
        <v>0.34860000000000002</v>
      </c>
      <c r="P1214" s="621"/>
      <c r="Q1214" s="531">
        <f t="shared" si="231"/>
        <v>3.0167440000000001</v>
      </c>
      <c r="R1214" s="622"/>
      <c r="S1214" s="531">
        <f t="shared" si="232"/>
        <v>4.3832560000000003</v>
      </c>
      <c r="T1214" s="622"/>
      <c r="U1214" s="531">
        <f t="shared" si="233"/>
        <v>9.4216216216216218</v>
      </c>
      <c r="V1214" s="621"/>
      <c r="W1214" s="532">
        <v>1.0169194865810969</v>
      </c>
      <c r="X1214" s="61"/>
      <c r="Y1214" s="61"/>
    </row>
    <row r="1215" spans="1:25" s="12" customFormat="1" ht="14.25" customHeight="1">
      <c r="A1215" s="60"/>
      <c r="B1215" s="60"/>
      <c r="C1215" s="511" t="s">
        <v>227</v>
      </c>
      <c r="D1215" s="511"/>
      <c r="E1215" s="511"/>
      <c r="F1215" s="511"/>
      <c r="G1215" s="63"/>
      <c r="H1215" s="546">
        <v>4.2</v>
      </c>
      <c r="I1215" s="547"/>
      <c r="J1215" s="520"/>
      <c r="K1215" s="547"/>
      <c r="L1215" s="547"/>
      <c r="M1215" s="545"/>
      <c r="N1215" s="63"/>
      <c r="O1215" s="551">
        <v>2.3919999999999999</v>
      </c>
      <c r="P1215" s="621"/>
      <c r="Q1215" s="531">
        <f t="shared" si="231"/>
        <v>-0.48831999999999987</v>
      </c>
      <c r="R1215" s="622"/>
      <c r="S1215" s="531">
        <f t="shared" si="232"/>
        <v>8.8883200000000002</v>
      </c>
      <c r="T1215" s="622"/>
      <c r="U1215" s="531">
        <f t="shared" si="233"/>
        <v>56.952380952380942</v>
      </c>
      <c r="V1215" s="621"/>
      <c r="W1215" s="532">
        <v>1.0259929656000686</v>
      </c>
      <c r="X1215" s="61"/>
      <c r="Y1215" s="61"/>
    </row>
    <row r="1216" spans="1:25" s="12" customFormat="1" ht="14.25" customHeight="1">
      <c r="A1216" s="60"/>
      <c r="B1216" s="60"/>
      <c r="C1216" s="511" t="s">
        <v>228</v>
      </c>
      <c r="D1216" s="511"/>
      <c r="E1216" s="511"/>
      <c r="F1216" s="511"/>
      <c r="G1216" s="63"/>
      <c r="H1216" s="546">
        <v>1.4</v>
      </c>
      <c r="I1216" s="547"/>
      <c r="J1216" s="520"/>
      <c r="K1216" s="547"/>
      <c r="L1216" s="547"/>
      <c r="M1216" s="545"/>
      <c r="N1216" s="63"/>
      <c r="O1216" s="551">
        <v>0.25330000000000003</v>
      </c>
      <c r="P1216" s="621"/>
      <c r="Q1216" s="531">
        <f t="shared" si="231"/>
        <v>0.90353199999999989</v>
      </c>
      <c r="R1216" s="622"/>
      <c r="S1216" s="531">
        <f t="shared" si="232"/>
        <v>1.896468</v>
      </c>
      <c r="T1216" s="622"/>
      <c r="U1216" s="531">
        <f t="shared" si="233"/>
        <v>18.092857142857145</v>
      </c>
      <c r="V1216" s="621"/>
      <c r="W1216" s="532">
        <v>0.9357222016992981</v>
      </c>
      <c r="X1216" s="61"/>
      <c r="Y1216" s="61"/>
    </row>
    <row r="1217" spans="1:25" s="12" customFormat="1" ht="14.25" customHeight="1">
      <c r="A1217" s="60"/>
      <c r="B1217" s="60"/>
      <c r="C1217" s="511" t="s">
        <v>229</v>
      </c>
      <c r="D1217" s="511"/>
      <c r="E1217" s="511"/>
      <c r="F1217" s="511"/>
      <c r="G1217" s="63"/>
      <c r="H1217" s="520">
        <v>5.4</v>
      </c>
      <c r="I1217" s="547"/>
      <c r="J1217" s="520"/>
      <c r="K1217" s="547"/>
      <c r="L1217" s="547"/>
      <c r="M1217" s="545"/>
      <c r="N1217" s="63"/>
      <c r="O1217" s="551">
        <v>0.62059999999999993</v>
      </c>
      <c r="P1217" s="621"/>
      <c r="Q1217" s="531">
        <f t="shared" si="231"/>
        <v>4.183624</v>
      </c>
      <c r="R1217" s="622"/>
      <c r="S1217" s="531">
        <f t="shared" si="232"/>
        <v>6.6163760000000007</v>
      </c>
      <c r="T1217" s="622"/>
      <c r="U1217" s="531">
        <f t="shared" si="233"/>
        <v>11.49259259259259</v>
      </c>
      <c r="V1217" s="621"/>
      <c r="W1217" s="532">
        <v>1.051864406779661</v>
      </c>
      <c r="X1217" s="61"/>
      <c r="Y1217" s="61"/>
    </row>
    <row r="1218" spans="1:25" s="12" customFormat="1" ht="14.25" customHeight="1">
      <c r="A1218" s="60"/>
      <c r="B1218" s="60"/>
      <c r="C1218" s="511" t="s">
        <v>230</v>
      </c>
      <c r="D1218" s="511"/>
      <c r="E1218" s="511"/>
      <c r="F1218" s="511"/>
      <c r="G1218" s="63"/>
      <c r="H1218" s="546">
        <v>6.3</v>
      </c>
      <c r="I1218" s="547"/>
      <c r="J1218" s="520"/>
      <c r="K1218" s="547"/>
      <c r="L1218" s="547"/>
      <c r="M1218" s="545"/>
      <c r="N1218" s="63"/>
      <c r="O1218" s="551">
        <v>1.9564000000000001</v>
      </c>
      <c r="P1218" s="621"/>
      <c r="Q1218" s="531">
        <f t="shared" si="231"/>
        <v>2.4654559999999996</v>
      </c>
      <c r="R1218" s="622"/>
      <c r="S1218" s="531">
        <f t="shared" si="232"/>
        <v>10.134544</v>
      </c>
      <c r="T1218" s="622"/>
      <c r="U1218" s="531">
        <f t="shared" si="233"/>
        <v>31.053968253968257</v>
      </c>
      <c r="V1218" s="621"/>
      <c r="W1218" s="532">
        <v>0.99887674869804977</v>
      </c>
      <c r="X1218" s="61"/>
      <c r="Y1218" s="61"/>
    </row>
    <row r="1219" spans="1:25" s="12" customFormat="1" ht="14.25" customHeight="1">
      <c r="A1219" s="60"/>
      <c r="B1219" s="60"/>
      <c r="C1219" s="518" t="s">
        <v>234</v>
      </c>
      <c r="D1219" s="518"/>
      <c r="E1219" s="518"/>
      <c r="F1219" s="518"/>
      <c r="G1219" s="63"/>
      <c r="H1219" s="546"/>
      <c r="I1219" s="557"/>
      <c r="J1219" s="557"/>
      <c r="K1219" s="557"/>
      <c r="L1219" s="557"/>
      <c r="M1219" s="558"/>
      <c r="N1219" s="63"/>
      <c r="O1219" s="560"/>
      <c r="P1219" s="621"/>
      <c r="Q1219" s="553"/>
      <c r="R1219" s="621"/>
      <c r="S1219" s="554"/>
      <c r="T1219" s="621"/>
      <c r="U1219" s="555"/>
      <c r="V1219" s="621"/>
      <c r="W1219" s="556"/>
      <c r="X1219" s="61"/>
      <c r="Y1219" s="61"/>
    </row>
    <row r="1220" spans="1:25" s="12" customFormat="1" ht="14.25" customHeight="1">
      <c r="A1220" s="60"/>
      <c r="B1220" s="60"/>
      <c r="C1220" s="511" t="s">
        <v>218</v>
      </c>
      <c r="D1220" s="511"/>
      <c r="E1220" s="511"/>
      <c r="F1220" s="511"/>
      <c r="G1220" s="63"/>
      <c r="H1220" s="546">
        <v>100</v>
      </c>
      <c r="I1220" s="547"/>
      <c r="J1220" s="520"/>
      <c r="K1220" s="547"/>
      <c r="L1220" s="547"/>
      <c r="M1220" s="550"/>
      <c r="N1220" s="63"/>
      <c r="O1220" s="560"/>
      <c r="P1220" s="621"/>
      <c r="Q1220" s="553"/>
      <c r="R1220" s="621"/>
      <c r="S1220" s="554"/>
      <c r="T1220" s="621"/>
      <c r="U1220" s="555"/>
      <c r="V1220" s="621"/>
      <c r="W1220" s="556"/>
      <c r="X1220" s="61"/>
      <c r="Y1220" s="61"/>
    </row>
    <row r="1221" spans="1:25" s="12" customFormat="1" ht="14.25" customHeight="1">
      <c r="A1221" s="60"/>
      <c r="B1221" s="60"/>
      <c r="C1221" s="511" t="s">
        <v>219</v>
      </c>
      <c r="D1221" s="511"/>
      <c r="E1221" s="511"/>
      <c r="F1221" s="511"/>
      <c r="G1221" s="63"/>
      <c r="H1221" s="546">
        <v>19.399999999999999</v>
      </c>
      <c r="I1221" s="547"/>
      <c r="J1221" s="520"/>
      <c r="K1221" s="547"/>
      <c r="L1221" s="547"/>
      <c r="M1221" s="545"/>
      <c r="N1221" s="63"/>
      <c r="O1221" s="559">
        <v>1.2475999999999998</v>
      </c>
      <c r="P1221" s="621"/>
      <c r="Q1221" s="531">
        <f t="shared" ref="Q1221:Q1232" si="234">H1221-1.96*O1221</f>
        <v>16.954704</v>
      </c>
      <c r="R1221" s="622"/>
      <c r="S1221" s="531">
        <f t="shared" ref="S1221:S1232" si="235">H1221+1.96*O1221</f>
        <v>21.845295999999998</v>
      </c>
      <c r="T1221" s="622"/>
      <c r="U1221" s="531">
        <f t="shared" ref="U1221:U1232" si="236">O1221/H1221*100</f>
        <v>6.4309278350515457</v>
      </c>
      <c r="V1221" s="621"/>
      <c r="W1221" s="532">
        <v>1.2262630233929623</v>
      </c>
      <c r="X1221" s="61"/>
      <c r="Y1221" s="61"/>
    </row>
    <row r="1222" spans="1:25" s="12" customFormat="1" ht="14.25" customHeight="1">
      <c r="A1222" s="60"/>
      <c r="B1222" s="60"/>
      <c r="C1222" s="511" t="s">
        <v>220</v>
      </c>
      <c r="D1222" s="511"/>
      <c r="E1222" s="511"/>
      <c r="F1222" s="511"/>
      <c r="G1222" s="63"/>
      <c r="H1222" s="546">
        <v>3</v>
      </c>
      <c r="I1222" s="547"/>
      <c r="J1222" s="520"/>
      <c r="K1222" s="547"/>
      <c r="L1222" s="547"/>
      <c r="M1222" s="545"/>
      <c r="N1222" s="63"/>
      <c r="O1222" s="559">
        <v>0.32490000000000002</v>
      </c>
      <c r="P1222" s="621"/>
      <c r="Q1222" s="531">
        <f t="shared" si="234"/>
        <v>2.3631959999999999</v>
      </c>
      <c r="R1222" s="622"/>
      <c r="S1222" s="531">
        <f t="shared" si="235"/>
        <v>3.6368040000000001</v>
      </c>
      <c r="T1222" s="622"/>
      <c r="U1222" s="531">
        <f t="shared" si="236"/>
        <v>10.83</v>
      </c>
      <c r="V1222" s="621"/>
      <c r="W1222" s="532">
        <v>1.1958041958041961</v>
      </c>
      <c r="X1222" s="61"/>
      <c r="Y1222" s="61"/>
    </row>
    <row r="1223" spans="1:25" s="12" customFormat="1" ht="14.25" customHeight="1">
      <c r="A1223" s="60"/>
      <c r="B1223" s="60"/>
      <c r="C1223" s="511" t="s">
        <v>221</v>
      </c>
      <c r="D1223" s="511"/>
      <c r="E1223" s="511"/>
      <c r="F1223" s="511"/>
      <c r="G1223" s="63"/>
      <c r="H1223" s="546">
        <v>7.6</v>
      </c>
      <c r="I1223" s="547"/>
      <c r="J1223" s="520"/>
      <c r="K1223" s="547"/>
      <c r="L1223" s="547"/>
      <c r="M1223" s="545"/>
      <c r="N1223" s="63"/>
      <c r="O1223" s="559">
        <v>0.62319999999999998</v>
      </c>
      <c r="P1223" s="621"/>
      <c r="Q1223" s="531">
        <f t="shared" si="234"/>
        <v>6.3785279999999993</v>
      </c>
      <c r="R1223" s="622"/>
      <c r="S1223" s="531">
        <f t="shared" si="235"/>
        <v>8.821472</v>
      </c>
      <c r="T1223" s="622"/>
      <c r="U1223" s="531">
        <f t="shared" si="236"/>
        <v>8.2000000000000011</v>
      </c>
      <c r="V1223" s="621"/>
      <c r="W1223" s="532">
        <v>1.1194539249146758</v>
      </c>
      <c r="X1223" s="61"/>
      <c r="Y1223" s="61"/>
    </row>
    <row r="1224" spans="1:25" s="12" customFormat="1" ht="14.25" customHeight="1">
      <c r="A1224" s="60"/>
      <c r="B1224" s="60"/>
      <c r="C1224" s="511" t="s">
        <v>222</v>
      </c>
      <c r="D1224" s="511"/>
      <c r="E1224" s="511"/>
      <c r="F1224" s="511"/>
      <c r="G1224" s="63"/>
      <c r="H1224" s="546">
        <v>18.5</v>
      </c>
      <c r="I1224" s="547"/>
      <c r="J1224" s="520"/>
      <c r="K1224" s="547"/>
      <c r="L1224" s="547"/>
      <c r="M1224" s="545"/>
      <c r="N1224" s="63"/>
      <c r="O1224" s="559">
        <v>0.9224</v>
      </c>
      <c r="P1224" s="621"/>
      <c r="Q1224" s="531">
        <f t="shared" si="234"/>
        <v>16.692095999999999</v>
      </c>
      <c r="R1224" s="622"/>
      <c r="S1224" s="531">
        <f t="shared" si="235"/>
        <v>20.307904000000001</v>
      </c>
      <c r="T1224" s="622"/>
      <c r="U1224" s="531">
        <f t="shared" si="236"/>
        <v>4.9859459459459456</v>
      </c>
      <c r="V1224" s="621"/>
      <c r="W1224" s="532">
        <v>1.2551367532997686</v>
      </c>
      <c r="X1224" s="61"/>
      <c r="Y1224" s="61"/>
    </row>
    <row r="1225" spans="1:25" s="12" customFormat="1" ht="14.25" customHeight="1">
      <c r="A1225" s="60"/>
      <c r="B1225" s="60"/>
      <c r="C1225" s="511" t="s">
        <v>223</v>
      </c>
      <c r="D1225" s="511"/>
      <c r="E1225" s="511"/>
      <c r="F1225" s="511"/>
      <c r="G1225" s="63"/>
      <c r="H1225" s="546">
        <v>6</v>
      </c>
      <c r="I1225" s="547"/>
      <c r="J1225" s="520"/>
      <c r="K1225" s="547"/>
      <c r="L1225" s="547"/>
      <c r="M1225" s="545"/>
      <c r="N1225" s="63"/>
      <c r="O1225" s="559">
        <v>0.54409999999999992</v>
      </c>
      <c r="P1225" s="621"/>
      <c r="Q1225" s="531">
        <f t="shared" si="234"/>
        <v>4.9335640000000005</v>
      </c>
      <c r="R1225" s="622"/>
      <c r="S1225" s="531">
        <f t="shared" si="235"/>
        <v>7.0664359999999995</v>
      </c>
      <c r="T1225" s="622"/>
      <c r="U1225" s="531">
        <f t="shared" si="236"/>
        <v>9.0683333333333316</v>
      </c>
      <c r="V1225" s="621"/>
      <c r="W1225" s="532">
        <v>1.0683290791282152</v>
      </c>
      <c r="X1225" s="61"/>
      <c r="Y1225" s="61"/>
    </row>
    <row r="1226" spans="1:25" s="12" customFormat="1" ht="14.25" customHeight="1">
      <c r="A1226" s="60"/>
      <c r="B1226" s="60"/>
      <c r="C1226" s="511" t="s">
        <v>224</v>
      </c>
      <c r="D1226" s="511"/>
      <c r="E1226" s="511"/>
      <c r="F1226" s="511"/>
      <c r="G1226" s="63"/>
      <c r="H1226" s="546">
        <v>1.5</v>
      </c>
      <c r="I1226" s="547"/>
      <c r="J1226" s="520"/>
      <c r="K1226" s="547"/>
      <c r="L1226" s="547"/>
      <c r="M1226" s="545"/>
      <c r="N1226" s="63"/>
      <c r="O1226" s="559">
        <v>0.1764</v>
      </c>
      <c r="P1226" s="621"/>
      <c r="Q1226" s="531">
        <f t="shared" si="234"/>
        <v>1.1542559999999999</v>
      </c>
      <c r="R1226" s="622"/>
      <c r="S1226" s="531">
        <f t="shared" si="235"/>
        <v>1.8457440000000001</v>
      </c>
      <c r="T1226" s="622"/>
      <c r="U1226" s="531">
        <f t="shared" si="236"/>
        <v>11.76</v>
      </c>
      <c r="V1226" s="621"/>
      <c r="W1226" s="532">
        <v>0.984375</v>
      </c>
      <c r="X1226" s="61"/>
      <c r="Y1226" s="61"/>
    </row>
    <row r="1227" spans="1:25" s="12" customFormat="1" ht="14.25" customHeight="1">
      <c r="A1227" s="60"/>
      <c r="B1227" s="60"/>
      <c r="C1227" s="511" t="s">
        <v>225</v>
      </c>
      <c r="D1227" s="511"/>
      <c r="E1227" s="511"/>
      <c r="F1227" s="511"/>
      <c r="G1227" s="63"/>
      <c r="H1227" s="546">
        <v>21.2</v>
      </c>
      <c r="I1227" s="547"/>
      <c r="J1227" s="520"/>
      <c r="K1227" s="547"/>
      <c r="L1227" s="547"/>
      <c r="M1227" s="545"/>
      <c r="N1227" s="63"/>
      <c r="O1227" s="559">
        <v>1.9205000000000001</v>
      </c>
      <c r="P1227" s="621"/>
      <c r="Q1227" s="531">
        <f t="shared" si="234"/>
        <v>17.43582</v>
      </c>
      <c r="R1227" s="622"/>
      <c r="S1227" s="531">
        <f t="shared" si="235"/>
        <v>24.964179999999999</v>
      </c>
      <c r="T1227" s="622"/>
      <c r="U1227" s="531">
        <f t="shared" si="236"/>
        <v>9.058962264150944</v>
      </c>
      <c r="V1227" s="621"/>
      <c r="W1227" s="532">
        <v>1.0300901094185797</v>
      </c>
      <c r="X1227" s="61"/>
      <c r="Y1227" s="61"/>
    </row>
    <row r="1228" spans="1:25" s="12" customFormat="1" ht="14.25" customHeight="1">
      <c r="A1228" s="60"/>
      <c r="B1228" s="60"/>
      <c r="C1228" s="511" t="s">
        <v>226</v>
      </c>
      <c r="D1228" s="511"/>
      <c r="E1228" s="511"/>
      <c r="F1228" s="511"/>
      <c r="G1228" s="63"/>
      <c r="H1228" s="546">
        <v>5.6</v>
      </c>
      <c r="I1228" s="547"/>
      <c r="J1228" s="520"/>
      <c r="K1228" s="547"/>
      <c r="L1228" s="547"/>
      <c r="M1228" s="545"/>
      <c r="N1228" s="63"/>
      <c r="O1228" s="559">
        <v>0.57120000000000004</v>
      </c>
      <c r="P1228" s="621"/>
      <c r="Q1228" s="531">
        <f t="shared" si="234"/>
        <v>4.4804479999999991</v>
      </c>
      <c r="R1228" s="622"/>
      <c r="S1228" s="531">
        <f t="shared" si="235"/>
        <v>6.7195520000000002</v>
      </c>
      <c r="T1228" s="622"/>
      <c r="U1228" s="531">
        <f t="shared" si="236"/>
        <v>10.200000000000001</v>
      </c>
      <c r="V1228" s="621"/>
      <c r="W1228" s="532">
        <v>1.0722733245729303</v>
      </c>
      <c r="X1228" s="61"/>
      <c r="Y1228" s="61"/>
    </row>
    <row r="1229" spans="1:25" s="12" customFormat="1" ht="14.25" customHeight="1">
      <c r="A1229" s="60"/>
      <c r="B1229" s="60"/>
      <c r="C1229" s="511" t="s">
        <v>227</v>
      </c>
      <c r="D1229" s="511"/>
      <c r="E1229" s="511"/>
      <c r="F1229" s="511"/>
      <c r="G1229" s="63"/>
      <c r="H1229" s="546">
        <v>3.5</v>
      </c>
      <c r="I1229" s="547"/>
      <c r="J1229" s="520"/>
      <c r="K1229" s="547"/>
      <c r="L1229" s="547"/>
      <c r="M1229" s="545"/>
      <c r="N1229" s="63"/>
      <c r="O1229" s="559">
        <v>0.47930000000000006</v>
      </c>
      <c r="P1229" s="621"/>
      <c r="Q1229" s="531">
        <f t="shared" si="234"/>
        <v>2.5605719999999996</v>
      </c>
      <c r="R1229" s="622"/>
      <c r="S1229" s="531">
        <f t="shared" si="235"/>
        <v>4.4394280000000004</v>
      </c>
      <c r="T1229" s="622"/>
      <c r="U1229" s="531">
        <f t="shared" si="236"/>
        <v>13.694285714285718</v>
      </c>
      <c r="V1229" s="621"/>
      <c r="W1229" s="532">
        <v>1.2286593181235581</v>
      </c>
      <c r="X1229" s="61"/>
      <c r="Y1229" s="61"/>
    </row>
    <row r="1230" spans="1:25" s="12" customFormat="1" ht="14.25" customHeight="1">
      <c r="A1230" s="60"/>
      <c r="B1230" s="60"/>
      <c r="C1230" s="511" t="s">
        <v>228</v>
      </c>
      <c r="D1230" s="511"/>
      <c r="E1230" s="511"/>
      <c r="F1230" s="511"/>
      <c r="G1230" s="63"/>
      <c r="H1230" s="520">
        <v>2.2999999999999998</v>
      </c>
      <c r="I1230" s="547"/>
      <c r="J1230" s="520"/>
      <c r="K1230" s="547"/>
      <c r="L1230" s="547"/>
      <c r="M1230" s="545"/>
      <c r="N1230" s="63"/>
      <c r="O1230" s="559">
        <v>0.41450000000000004</v>
      </c>
      <c r="P1230" s="621"/>
      <c r="Q1230" s="531">
        <f t="shared" si="234"/>
        <v>1.4875799999999999</v>
      </c>
      <c r="R1230" s="622"/>
      <c r="S1230" s="531">
        <f t="shared" si="235"/>
        <v>3.1124199999999997</v>
      </c>
      <c r="T1230" s="622"/>
      <c r="U1230" s="531">
        <f t="shared" si="236"/>
        <v>18.021739130434785</v>
      </c>
      <c r="V1230" s="621"/>
      <c r="W1230" s="532">
        <v>1.3603544469970466</v>
      </c>
      <c r="X1230" s="61"/>
      <c r="Y1230" s="61"/>
    </row>
    <row r="1231" spans="1:25" s="12" customFormat="1" ht="14.25" customHeight="1">
      <c r="A1231" s="60"/>
      <c r="B1231" s="60"/>
      <c r="C1231" s="511" t="s">
        <v>229</v>
      </c>
      <c r="D1231" s="511"/>
      <c r="E1231" s="511"/>
      <c r="F1231" s="511"/>
      <c r="G1231" s="63"/>
      <c r="H1231" s="546">
        <v>6.5</v>
      </c>
      <c r="I1231" s="547"/>
      <c r="J1231" s="520"/>
      <c r="K1231" s="547"/>
      <c r="L1231" s="547"/>
      <c r="M1231" s="545"/>
      <c r="N1231" s="63"/>
      <c r="O1231" s="559">
        <v>0.46250000000000002</v>
      </c>
      <c r="P1231" s="621"/>
      <c r="Q1231" s="531">
        <f t="shared" si="234"/>
        <v>5.5934999999999997</v>
      </c>
      <c r="R1231" s="622"/>
      <c r="S1231" s="531">
        <f t="shared" si="235"/>
        <v>7.4065000000000003</v>
      </c>
      <c r="T1231" s="622"/>
      <c r="U1231" s="531">
        <f t="shared" si="236"/>
        <v>7.115384615384615</v>
      </c>
      <c r="V1231" s="621"/>
      <c r="W1231" s="532">
        <v>0.93058350100603626</v>
      </c>
      <c r="X1231" s="61"/>
      <c r="Y1231" s="61"/>
    </row>
    <row r="1232" spans="1:25" s="12" customFormat="1" ht="14.25" customHeight="1">
      <c r="A1232" s="60"/>
      <c r="B1232" s="60"/>
      <c r="C1232" s="511" t="s">
        <v>230</v>
      </c>
      <c r="D1232" s="511"/>
      <c r="E1232" s="511"/>
      <c r="F1232" s="511"/>
      <c r="G1232" s="63"/>
      <c r="H1232" s="546">
        <v>5.0999999999999996</v>
      </c>
      <c r="I1232" s="547"/>
      <c r="J1232" s="520"/>
      <c r="K1232" s="547"/>
      <c r="L1232" s="547"/>
      <c r="M1232" s="545"/>
      <c r="N1232" s="63"/>
      <c r="O1232" s="559">
        <v>0.4279</v>
      </c>
      <c r="P1232" s="621"/>
      <c r="Q1232" s="531">
        <f t="shared" si="234"/>
        <v>4.2613159999999999</v>
      </c>
      <c r="R1232" s="622"/>
      <c r="S1232" s="531">
        <f t="shared" si="235"/>
        <v>5.9386839999999994</v>
      </c>
      <c r="T1232" s="622"/>
      <c r="U1232" s="531">
        <f t="shared" si="236"/>
        <v>8.3901960784313729</v>
      </c>
      <c r="V1232" s="621"/>
      <c r="W1232" s="532">
        <v>1.1830246060270941</v>
      </c>
      <c r="X1232" s="61"/>
      <c r="Y1232" s="61"/>
    </row>
    <row r="1233" spans="1:25" s="12" customFormat="1" ht="14.25" customHeight="1">
      <c r="A1233" s="60"/>
      <c r="B1233" s="60"/>
      <c r="C1233" s="511"/>
      <c r="D1233" s="511"/>
      <c r="E1233" s="511"/>
      <c r="F1233" s="511"/>
      <c r="G1233" s="63"/>
      <c r="H1233" s="546"/>
      <c r="I1233" s="547"/>
      <c r="J1233" s="520"/>
      <c r="K1233" s="547"/>
      <c r="L1233" s="547"/>
      <c r="M1233" s="545"/>
      <c r="N1233" s="63"/>
      <c r="O1233" s="560"/>
      <c r="P1233" s="621"/>
      <c r="Q1233" s="553"/>
      <c r="R1233" s="621"/>
      <c r="S1233" s="561"/>
      <c r="T1233" s="621"/>
      <c r="U1233" s="555"/>
      <c r="V1233" s="621"/>
      <c r="W1233" s="556"/>
      <c r="X1233" s="61"/>
      <c r="Y1233" s="61"/>
    </row>
    <row r="1234" spans="1:25" s="12" customFormat="1" ht="14.25" customHeight="1">
      <c r="A1234" s="60"/>
      <c r="B1234" s="60"/>
      <c r="C1234" s="548" t="s">
        <v>260</v>
      </c>
      <c r="D1234" s="518"/>
      <c r="E1234" s="518"/>
      <c r="F1234" s="518"/>
      <c r="G1234" s="63"/>
      <c r="H1234" s="520"/>
      <c r="I1234" s="520"/>
      <c r="J1234" s="520"/>
      <c r="K1234" s="520"/>
      <c r="L1234" s="520"/>
      <c r="M1234" s="520"/>
      <c r="N1234" s="63"/>
      <c r="O1234" s="560"/>
      <c r="P1234" s="63"/>
      <c r="Q1234" s="553"/>
      <c r="R1234" s="63"/>
      <c r="S1234" s="562"/>
      <c r="T1234" s="63"/>
      <c r="U1234" s="555"/>
      <c r="V1234" s="230"/>
      <c r="W1234" s="556"/>
      <c r="X1234" s="61"/>
      <c r="Y1234" s="61"/>
    </row>
    <row r="1235" spans="1:25" s="12" customFormat="1" ht="14.25" customHeight="1">
      <c r="A1235" s="60"/>
      <c r="B1235" s="60"/>
      <c r="C1235" s="518" t="s">
        <v>232</v>
      </c>
      <c r="D1235" s="518"/>
      <c r="E1235" s="518"/>
      <c r="F1235" s="518"/>
      <c r="G1235" s="63"/>
      <c r="H1235" s="520"/>
      <c r="I1235" s="520"/>
      <c r="J1235" s="520"/>
      <c r="K1235" s="520"/>
      <c r="L1235" s="520"/>
      <c r="M1235" s="520"/>
      <c r="N1235" s="63"/>
      <c r="O1235" s="560"/>
      <c r="P1235" s="63"/>
      <c r="Q1235" s="553"/>
      <c r="R1235" s="63"/>
      <c r="S1235" s="562"/>
      <c r="T1235" s="63"/>
      <c r="U1235" s="555"/>
      <c r="V1235" s="230"/>
      <c r="W1235" s="556"/>
      <c r="X1235" s="61"/>
      <c r="Y1235" s="61"/>
    </row>
    <row r="1236" spans="1:25" s="12" customFormat="1" ht="14.25" customHeight="1">
      <c r="A1236" s="60"/>
      <c r="B1236" s="60"/>
      <c r="C1236" s="511" t="s">
        <v>218</v>
      </c>
      <c r="D1236" s="549"/>
      <c r="E1236" s="549"/>
      <c r="F1236" s="549"/>
      <c r="G1236" s="63"/>
      <c r="H1236" s="520">
        <v>100</v>
      </c>
      <c r="I1236" s="547"/>
      <c r="J1236" s="520"/>
      <c r="K1236" s="547"/>
      <c r="L1236" s="547"/>
      <c r="M1236" s="550"/>
      <c r="N1236" s="63"/>
      <c r="O1236" s="560"/>
      <c r="P1236" s="63"/>
      <c r="Q1236" s="553"/>
      <c r="R1236" s="63"/>
      <c r="S1236" s="562"/>
      <c r="T1236" s="63"/>
      <c r="U1236" s="555"/>
      <c r="V1236" s="63"/>
      <c r="W1236" s="556"/>
      <c r="X1236" s="61"/>
      <c r="Y1236" s="61"/>
    </row>
    <row r="1237" spans="1:25" s="12" customFormat="1" ht="14.25" customHeight="1">
      <c r="A1237" s="60"/>
      <c r="B1237" s="60"/>
      <c r="C1237" s="511" t="s">
        <v>219</v>
      </c>
      <c r="D1237" s="511"/>
      <c r="E1237" s="511"/>
      <c r="F1237" s="511"/>
      <c r="G1237" s="63"/>
      <c r="H1237" s="546">
        <v>36.5</v>
      </c>
      <c r="I1237" s="547"/>
      <c r="J1237" s="520"/>
      <c r="K1237" s="547"/>
      <c r="L1237" s="547"/>
      <c r="M1237" s="545"/>
      <c r="N1237" s="63"/>
      <c r="O1237" s="551">
        <v>1.5387</v>
      </c>
      <c r="P1237" s="621"/>
      <c r="Q1237" s="531">
        <f t="shared" ref="Q1237:Q1248" si="237">H1237-1.96*O1237</f>
        <v>33.484147999999998</v>
      </c>
      <c r="R1237" s="622"/>
      <c r="S1237" s="531">
        <f t="shared" ref="S1237:S1248" si="238">H1237+1.96*O1237</f>
        <v>39.515852000000002</v>
      </c>
      <c r="T1237" s="622"/>
      <c r="U1237" s="531">
        <f t="shared" ref="U1237:U1248" si="239">O1237/H1237*100</f>
        <v>4.2156164383561645</v>
      </c>
      <c r="V1237" s="621"/>
      <c r="W1237" s="532">
        <v>1.4728630228773811</v>
      </c>
      <c r="X1237" s="61"/>
      <c r="Y1237" s="61"/>
    </row>
    <row r="1238" spans="1:25" s="12" customFormat="1" ht="14.25" customHeight="1">
      <c r="A1238" s="60"/>
      <c r="B1238" s="60"/>
      <c r="C1238" s="511" t="s">
        <v>220</v>
      </c>
      <c r="D1238" s="511"/>
      <c r="E1238" s="511"/>
      <c r="F1238" s="511"/>
      <c r="G1238" s="63"/>
      <c r="H1238" s="546">
        <v>4.7</v>
      </c>
      <c r="I1238" s="547"/>
      <c r="J1238" s="520"/>
      <c r="K1238" s="547"/>
      <c r="L1238" s="547"/>
      <c r="M1238" s="545"/>
      <c r="N1238" s="63"/>
      <c r="O1238" s="551">
        <v>0.77260000000000006</v>
      </c>
      <c r="P1238" s="621"/>
      <c r="Q1238" s="531">
        <f t="shared" si="237"/>
        <v>3.1857040000000003</v>
      </c>
      <c r="R1238" s="622"/>
      <c r="S1238" s="531">
        <f t="shared" si="238"/>
        <v>6.214296</v>
      </c>
      <c r="T1238" s="622"/>
      <c r="U1238" s="531">
        <f t="shared" si="239"/>
        <v>16.438297872340428</v>
      </c>
      <c r="V1238" s="621"/>
      <c r="W1238" s="532">
        <v>1.843034351145038</v>
      </c>
      <c r="X1238" s="61"/>
      <c r="Y1238" s="61"/>
    </row>
    <row r="1239" spans="1:25" s="12" customFormat="1" ht="14.25" customHeight="1">
      <c r="A1239" s="60"/>
      <c r="B1239" s="60"/>
      <c r="C1239" s="511" t="s">
        <v>221</v>
      </c>
      <c r="D1239" s="511"/>
      <c r="E1239" s="511"/>
      <c r="F1239" s="511"/>
      <c r="G1239" s="63"/>
      <c r="H1239" s="546">
        <v>6.7</v>
      </c>
      <c r="I1239" s="547"/>
      <c r="J1239" s="520"/>
      <c r="K1239" s="547"/>
      <c r="L1239" s="547"/>
      <c r="M1239" s="545"/>
      <c r="N1239" s="63"/>
      <c r="O1239" s="551">
        <v>0.5494</v>
      </c>
      <c r="P1239" s="621"/>
      <c r="Q1239" s="531">
        <f t="shared" si="237"/>
        <v>5.623176</v>
      </c>
      <c r="R1239" s="622"/>
      <c r="S1239" s="531">
        <f t="shared" si="238"/>
        <v>7.7768240000000004</v>
      </c>
      <c r="T1239" s="622"/>
      <c r="U1239" s="531">
        <f t="shared" si="239"/>
        <v>8.2000000000000011</v>
      </c>
      <c r="V1239" s="621"/>
      <c r="W1239" s="532">
        <v>1.143392299687825</v>
      </c>
      <c r="X1239" s="61"/>
      <c r="Y1239" s="61"/>
    </row>
    <row r="1240" spans="1:25" s="12" customFormat="1" ht="14.25" customHeight="1">
      <c r="A1240" s="60"/>
      <c r="B1240" s="60"/>
      <c r="C1240" s="511" t="s">
        <v>222</v>
      </c>
      <c r="D1240" s="511"/>
      <c r="E1240" s="511"/>
      <c r="F1240" s="511"/>
      <c r="G1240" s="63"/>
      <c r="H1240" s="546">
        <v>25.2</v>
      </c>
      <c r="I1240" s="547"/>
      <c r="J1240" s="520"/>
      <c r="K1240" s="547"/>
      <c r="L1240" s="547"/>
      <c r="M1240" s="545"/>
      <c r="N1240" s="63"/>
      <c r="O1240" s="551">
        <v>1.34</v>
      </c>
      <c r="P1240" s="621"/>
      <c r="Q1240" s="531">
        <f t="shared" si="237"/>
        <v>22.573599999999999</v>
      </c>
      <c r="R1240" s="622"/>
      <c r="S1240" s="531">
        <f t="shared" si="238"/>
        <v>27.8264</v>
      </c>
      <c r="T1240" s="622"/>
      <c r="U1240" s="531">
        <f t="shared" si="239"/>
        <v>5.3174603174603181</v>
      </c>
      <c r="V1240" s="621"/>
      <c r="W1240" s="532">
        <v>1.8480209626258448</v>
      </c>
      <c r="X1240" s="61"/>
      <c r="Y1240" s="61"/>
    </row>
    <row r="1241" spans="1:25" s="12" customFormat="1" ht="14.25" customHeight="1">
      <c r="A1241" s="60"/>
      <c r="B1241" s="60"/>
      <c r="C1241" s="511" t="s">
        <v>223</v>
      </c>
      <c r="D1241" s="511"/>
      <c r="E1241" s="511"/>
      <c r="F1241" s="511"/>
      <c r="G1241" s="63"/>
      <c r="H1241" s="546">
        <v>6.2</v>
      </c>
      <c r="I1241" s="547"/>
      <c r="J1241" s="520"/>
      <c r="K1241" s="547"/>
      <c r="L1241" s="547"/>
      <c r="M1241" s="545"/>
      <c r="N1241" s="63"/>
      <c r="O1241" s="551">
        <v>0.79880000000000007</v>
      </c>
      <c r="P1241" s="621"/>
      <c r="Q1241" s="531">
        <f t="shared" si="237"/>
        <v>4.6343519999999998</v>
      </c>
      <c r="R1241" s="622"/>
      <c r="S1241" s="531">
        <f t="shared" si="238"/>
        <v>7.7656480000000006</v>
      </c>
      <c r="T1241" s="622"/>
      <c r="U1241" s="531">
        <f t="shared" si="239"/>
        <v>12.883870967741936</v>
      </c>
      <c r="V1241" s="621"/>
      <c r="W1241" s="532">
        <v>1.1702314679167889</v>
      </c>
      <c r="X1241" s="61"/>
      <c r="Y1241" s="61"/>
    </row>
    <row r="1242" spans="1:25" s="12" customFormat="1" ht="14.25" customHeight="1">
      <c r="A1242" s="60"/>
      <c r="B1242" s="60"/>
      <c r="C1242" s="511" t="s">
        <v>224</v>
      </c>
      <c r="D1242" s="511"/>
      <c r="E1242" s="511"/>
      <c r="F1242" s="511"/>
      <c r="G1242" s="63"/>
      <c r="H1242" s="546">
        <v>2</v>
      </c>
      <c r="I1242" s="547"/>
      <c r="J1242" s="520"/>
      <c r="K1242" s="547"/>
      <c r="L1242" s="547"/>
      <c r="M1242" s="545"/>
      <c r="N1242" s="63"/>
      <c r="O1242" s="551">
        <v>0.18339999999999998</v>
      </c>
      <c r="P1242" s="621"/>
      <c r="Q1242" s="531">
        <f t="shared" si="237"/>
        <v>1.640536</v>
      </c>
      <c r="R1242" s="622"/>
      <c r="S1242" s="531">
        <f t="shared" si="238"/>
        <v>2.359464</v>
      </c>
      <c r="T1242" s="622"/>
      <c r="U1242" s="531">
        <f t="shared" si="239"/>
        <v>9.1699999999999982</v>
      </c>
      <c r="V1242" s="621"/>
      <c r="W1242" s="532">
        <v>1.0314960629921259</v>
      </c>
      <c r="X1242" s="61"/>
      <c r="Y1242" s="61"/>
    </row>
    <row r="1243" spans="1:25" s="12" customFormat="1" ht="14.25" customHeight="1">
      <c r="A1243" s="60"/>
      <c r="B1243" s="60"/>
      <c r="C1243" s="511" t="s">
        <v>225</v>
      </c>
      <c r="D1243" s="511"/>
      <c r="E1243" s="511"/>
      <c r="F1243" s="511"/>
      <c r="G1243" s="63"/>
      <c r="H1243" s="546">
        <v>7.8</v>
      </c>
      <c r="I1243" s="547"/>
      <c r="J1243" s="520"/>
      <c r="K1243" s="547"/>
      <c r="L1243" s="547"/>
      <c r="M1243" s="545"/>
      <c r="N1243" s="63"/>
      <c r="O1243" s="551">
        <v>1.3707</v>
      </c>
      <c r="P1243" s="621"/>
      <c r="Q1243" s="531">
        <f t="shared" si="237"/>
        <v>5.1134279999999999</v>
      </c>
      <c r="R1243" s="622"/>
      <c r="S1243" s="531">
        <f t="shared" si="238"/>
        <v>10.486571999999999</v>
      </c>
      <c r="T1243" s="622"/>
      <c r="U1243" s="531">
        <f t="shared" si="239"/>
        <v>17.573076923076925</v>
      </c>
      <c r="V1243" s="621"/>
      <c r="W1243" s="532">
        <v>1.0330092697264301</v>
      </c>
      <c r="X1243" s="61"/>
      <c r="Y1243" s="61"/>
    </row>
    <row r="1244" spans="1:25" s="12" customFormat="1" ht="14.25" customHeight="1">
      <c r="A1244" s="60"/>
      <c r="B1244" s="60"/>
      <c r="C1244" s="511" t="s">
        <v>226</v>
      </c>
      <c r="D1244" s="511"/>
      <c r="E1244" s="511"/>
      <c r="F1244" s="511"/>
      <c r="G1244" s="63"/>
      <c r="H1244" s="546">
        <v>3.3</v>
      </c>
      <c r="I1244" s="547"/>
      <c r="J1244" s="520"/>
      <c r="K1244" s="547"/>
      <c r="L1244" s="547"/>
      <c r="M1244" s="545"/>
      <c r="N1244" s="63"/>
      <c r="O1244" s="551">
        <v>0.2084</v>
      </c>
      <c r="P1244" s="621"/>
      <c r="Q1244" s="531">
        <f t="shared" si="237"/>
        <v>2.8915359999999999</v>
      </c>
      <c r="R1244" s="622"/>
      <c r="S1244" s="531">
        <f t="shared" si="238"/>
        <v>3.7084639999999998</v>
      </c>
      <c r="T1244" s="622"/>
      <c r="U1244" s="531">
        <f t="shared" si="239"/>
        <v>6.3151515151515154</v>
      </c>
      <c r="V1244" s="621"/>
      <c r="W1244" s="532">
        <v>0.87196652719665257</v>
      </c>
      <c r="X1244" s="61"/>
      <c r="Y1244" s="61"/>
    </row>
    <row r="1245" spans="1:25" s="12" customFormat="1" ht="14.25" customHeight="1">
      <c r="A1245" s="60"/>
      <c r="B1245" s="60"/>
      <c r="C1245" s="511" t="s">
        <v>227</v>
      </c>
      <c r="D1245" s="511"/>
      <c r="E1245" s="511"/>
      <c r="F1245" s="511"/>
      <c r="G1245" s="63"/>
      <c r="H1245" s="546">
        <v>1.4</v>
      </c>
      <c r="I1245" s="547"/>
      <c r="J1245" s="520"/>
      <c r="K1245" s="547"/>
      <c r="L1245" s="547"/>
      <c r="M1245" s="545"/>
      <c r="N1245" s="63"/>
      <c r="O1245" s="551">
        <v>0.21410000000000001</v>
      </c>
      <c r="P1245" s="621"/>
      <c r="Q1245" s="531">
        <f t="shared" si="237"/>
        <v>0.9803639999999999</v>
      </c>
      <c r="R1245" s="622"/>
      <c r="S1245" s="531">
        <f t="shared" si="238"/>
        <v>1.819636</v>
      </c>
      <c r="T1245" s="622"/>
      <c r="U1245" s="531">
        <f t="shared" si="239"/>
        <v>15.292857142857144</v>
      </c>
      <c r="V1245" s="621"/>
      <c r="W1245" s="532">
        <v>1.315110565110565</v>
      </c>
      <c r="X1245" s="61"/>
      <c r="Y1245" s="61"/>
    </row>
    <row r="1246" spans="1:25" s="12" customFormat="1" ht="14.25" customHeight="1">
      <c r="A1246" s="60"/>
      <c r="B1246" s="60"/>
      <c r="C1246" s="511" t="s">
        <v>228</v>
      </c>
      <c r="D1246" s="511"/>
      <c r="E1246" s="511"/>
      <c r="F1246" s="511"/>
      <c r="G1246" s="63"/>
      <c r="H1246" s="546">
        <v>0.3</v>
      </c>
      <c r="I1246" s="547"/>
      <c r="J1246" s="520"/>
      <c r="K1246" s="547"/>
      <c r="L1246" s="547"/>
      <c r="M1246" s="545"/>
      <c r="N1246" s="63"/>
      <c r="O1246" s="551">
        <v>8.7600000000000011E-2</v>
      </c>
      <c r="P1246" s="621"/>
      <c r="Q1246" s="531">
        <f t="shared" si="237"/>
        <v>0.12830399999999997</v>
      </c>
      <c r="R1246" s="622"/>
      <c r="S1246" s="531">
        <f t="shared" si="238"/>
        <v>0.471696</v>
      </c>
      <c r="T1246" s="622"/>
      <c r="U1246" s="531">
        <f t="shared" si="239"/>
        <v>29.200000000000003</v>
      </c>
      <c r="V1246" s="621"/>
      <c r="W1246" s="532">
        <v>1.0366863905325443</v>
      </c>
      <c r="X1246" s="61"/>
      <c r="Y1246" s="61"/>
    </row>
    <row r="1247" spans="1:25" s="12" customFormat="1" ht="14.25" customHeight="1">
      <c r="A1247" s="60"/>
      <c r="B1247" s="60"/>
      <c r="C1247" s="511" t="s">
        <v>229</v>
      </c>
      <c r="D1247" s="511"/>
      <c r="E1247" s="511"/>
      <c r="F1247" s="511"/>
      <c r="G1247" s="63"/>
      <c r="H1247" s="546">
        <v>1.9</v>
      </c>
      <c r="I1247" s="547"/>
      <c r="J1247" s="520"/>
      <c r="K1247" s="547"/>
      <c r="L1247" s="547"/>
      <c r="M1247" s="545"/>
      <c r="N1247" s="63"/>
      <c r="O1247" s="551">
        <v>0.2989</v>
      </c>
      <c r="P1247" s="621"/>
      <c r="Q1247" s="531">
        <f t="shared" si="237"/>
        <v>1.3141559999999999</v>
      </c>
      <c r="R1247" s="622"/>
      <c r="S1247" s="531">
        <f t="shared" si="238"/>
        <v>2.4858440000000002</v>
      </c>
      <c r="T1247" s="622"/>
      <c r="U1247" s="531">
        <f t="shared" si="239"/>
        <v>15.731578947368421</v>
      </c>
      <c r="V1247" s="621"/>
      <c r="W1247" s="532">
        <v>1.3518769787426503</v>
      </c>
      <c r="X1247" s="61"/>
      <c r="Y1247" s="61"/>
    </row>
    <row r="1248" spans="1:25" s="12" customFormat="1" ht="14.25" customHeight="1">
      <c r="A1248" s="60"/>
      <c r="B1248" s="60"/>
      <c r="C1248" s="511" t="s">
        <v>230</v>
      </c>
      <c r="D1248" s="511"/>
      <c r="E1248" s="511"/>
      <c r="F1248" s="511"/>
      <c r="G1248" s="63"/>
      <c r="H1248" s="546">
        <v>4.0999999999999996</v>
      </c>
      <c r="I1248" s="547"/>
      <c r="J1248" s="520"/>
      <c r="K1248" s="547"/>
      <c r="L1248" s="547"/>
      <c r="M1248" s="545"/>
      <c r="N1248" s="63"/>
      <c r="O1248" s="551">
        <v>0.84350000000000003</v>
      </c>
      <c r="P1248" s="621"/>
      <c r="Q1248" s="531">
        <f t="shared" si="237"/>
        <v>2.4467399999999997</v>
      </c>
      <c r="R1248" s="622"/>
      <c r="S1248" s="531">
        <f t="shared" si="238"/>
        <v>5.7532599999999992</v>
      </c>
      <c r="T1248" s="622"/>
      <c r="U1248" s="531">
        <f t="shared" si="239"/>
        <v>20.573170731707318</v>
      </c>
      <c r="V1248" s="621"/>
      <c r="W1248" s="532">
        <v>1.0121190304775618</v>
      </c>
      <c r="X1248" s="61"/>
      <c r="Y1248" s="61"/>
    </row>
    <row r="1249" spans="1:25" s="12" customFormat="1" ht="14.25" customHeight="1">
      <c r="A1249" s="60"/>
      <c r="B1249" s="60"/>
      <c r="C1249" s="518" t="s">
        <v>233</v>
      </c>
      <c r="D1249" s="518"/>
      <c r="E1249" s="518"/>
      <c r="F1249" s="518"/>
      <c r="G1249" s="63"/>
      <c r="H1249" s="550"/>
      <c r="I1249" s="550"/>
      <c r="J1249" s="550"/>
      <c r="K1249" s="550"/>
      <c r="L1249" s="550"/>
      <c r="M1249" s="545"/>
      <c r="N1249" s="63"/>
      <c r="O1249" s="560"/>
      <c r="P1249" s="621"/>
      <c r="Q1249" s="553"/>
      <c r="R1249" s="621"/>
      <c r="S1249" s="554"/>
      <c r="T1249" s="621"/>
      <c r="U1249" s="555"/>
      <c r="V1249" s="621"/>
      <c r="W1249" s="556"/>
      <c r="X1249" s="61"/>
      <c r="Y1249" s="61"/>
    </row>
    <row r="1250" spans="1:25" s="12" customFormat="1" ht="14.25" customHeight="1">
      <c r="A1250" s="60"/>
      <c r="B1250" s="60"/>
      <c r="C1250" s="511" t="s">
        <v>218</v>
      </c>
      <c r="D1250" s="511"/>
      <c r="E1250" s="511"/>
      <c r="F1250" s="511"/>
      <c r="G1250" s="63"/>
      <c r="H1250" s="520">
        <v>100</v>
      </c>
      <c r="I1250" s="547"/>
      <c r="J1250" s="520"/>
      <c r="K1250" s="547"/>
      <c r="L1250" s="547"/>
      <c r="M1250" s="550"/>
      <c r="N1250" s="63"/>
      <c r="O1250" s="560"/>
      <c r="P1250" s="621"/>
      <c r="Q1250" s="553"/>
      <c r="R1250" s="621"/>
      <c r="S1250" s="554"/>
      <c r="T1250" s="621"/>
      <c r="U1250" s="555"/>
      <c r="V1250" s="621"/>
      <c r="W1250" s="556"/>
      <c r="X1250" s="61"/>
      <c r="Y1250" s="61"/>
    </row>
    <row r="1251" spans="1:25" s="12" customFormat="1" ht="14.25" customHeight="1">
      <c r="A1251" s="60"/>
      <c r="B1251" s="60"/>
      <c r="C1251" s="511" t="s">
        <v>219</v>
      </c>
      <c r="D1251" s="511"/>
      <c r="E1251" s="511"/>
      <c r="F1251" s="511"/>
      <c r="G1251" s="63"/>
      <c r="H1251" s="546">
        <v>33.299999999999997</v>
      </c>
      <c r="I1251" s="547"/>
      <c r="J1251" s="520"/>
      <c r="K1251" s="547"/>
      <c r="L1251" s="547"/>
      <c r="M1251" s="545"/>
      <c r="N1251" s="63"/>
      <c r="O1251" s="551">
        <v>0.80219999999999991</v>
      </c>
      <c r="P1251" s="621"/>
      <c r="Q1251" s="531">
        <f t="shared" ref="Q1251:Q1262" si="240">H1251-1.96*O1251</f>
        <v>31.727687999999997</v>
      </c>
      <c r="R1251" s="622"/>
      <c r="S1251" s="531">
        <f t="shared" ref="S1251:S1262" si="241">H1251+1.96*O1251</f>
        <v>34.872311999999994</v>
      </c>
      <c r="T1251" s="622"/>
      <c r="U1251" s="531">
        <f t="shared" ref="U1251:U1262" si="242">O1251/H1251*100</f>
        <v>2.4090090090090088</v>
      </c>
      <c r="V1251" s="621"/>
      <c r="W1251" s="532">
        <v>0.86527882644806386</v>
      </c>
      <c r="X1251" s="61"/>
      <c r="Y1251" s="61"/>
    </row>
    <row r="1252" spans="1:25" s="12" customFormat="1" ht="14.25" customHeight="1">
      <c r="A1252" s="60"/>
      <c r="B1252" s="60"/>
      <c r="C1252" s="511" t="s">
        <v>220</v>
      </c>
      <c r="D1252" s="511"/>
      <c r="E1252" s="511"/>
      <c r="F1252" s="511"/>
      <c r="G1252" s="63"/>
      <c r="H1252" s="546">
        <v>4.4000000000000004</v>
      </c>
      <c r="I1252" s="547"/>
      <c r="J1252" s="520"/>
      <c r="K1252" s="547"/>
      <c r="L1252" s="547"/>
      <c r="M1252" s="545"/>
      <c r="N1252" s="63"/>
      <c r="O1252" s="551">
        <v>0.36459999999999998</v>
      </c>
      <c r="P1252" s="621"/>
      <c r="Q1252" s="531">
        <f t="shared" si="240"/>
        <v>3.6853840000000004</v>
      </c>
      <c r="R1252" s="622"/>
      <c r="S1252" s="531">
        <f t="shared" si="241"/>
        <v>5.1146159999999998</v>
      </c>
      <c r="T1252" s="622"/>
      <c r="U1252" s="531">
        <f t="shared" si="242"/>
        <v>8.2863636363636353</v>
      </c>
      <c r="V1252" s="621"/>
      <c r="W1252" s="532">
        <v>1.0467987367212173</v>
      </c>
      <c r="X1252" s="61"/>
      <c r="Y1252" s="61"/>
    </row>
    <row r="1253" spans="1:25" s="12" customFormat="1" ht="14.25" customHeight="1">
      <c r="A1253" s="60"/>
      <c r="B1253" s="60"/>
      <c r="C1253" s="511" t="s">
        <v>221</v>
      </c>
      <c r="D1253" s="511"/>
      <c r="E1253" s="511"/>
      <c r="F1253" s="511"/>
      <c r="G1253" s="63"/>
      <c r="H1253" s="546">
        <v>6.9</v>
      </c>
      <c r="I1253" s="547"/>
      <c r="J1253" s="520"/>
      <c r="K1253" s="547"/>
      <c r="L1253" s="547"/>
      <c r="M1253" s="545"/>
      <c r="N1253" s="63"/>
      <c r="O1253" s="551">
        <v>0.43559999999999999</v>
      </c>
      <c r="P1253" s="621"/>
      <c r="Q1253" s="531">
        <f t="shared" si="240"/>
        <v>6.0462240000000005</v>
      </c>
      <c r="R1253" s="622"/>
      <c r="S1253" s="531">
        <f t="shared" si="241"/>
        <v>7.7537760000000002</v>
      </c>
      <c r="T1253" s="622"/>
      <c r="U1253" s="531">
        <f t="shared" si="242"/>
        <v>6.3130434782608686</v>
      </c>
      <c r="V1253" s="621"/>
      <c r="W1253" s="532">
        <v>0.89611191112939714</v>
      </c>
      <c r="X1253" s="61"/>
      <c r="Y1253" s="61"/>
    </row>
    <row r="1254" spans="1:25" s="12" customFormat="1" ht="14.25" customHeight="1">
      <c r="A1254" s="60"/>
      <c r="B1254" s="60"/>
      <c r="C1254" s="511" t="s">
        <v>222</v>
      </c>
      <c r="D1254" s="511"/>
      <c r="E1254" s="511"/>
      <c r="F1254" s="511"/>
      <c r="G1254" s="63"/>
      <c r="H1254" s="546">
        <v>27.5</v>
      </c>
      <c r="I1254" s="547"/>
      <c r="J1254" s="520"/>
      <c r="K1254" s="547"/>
      <c r="L1254" s="547"/>
      <c r="M1254" s="545"/>
      <c r="N1254" s="63"/>
      <c r="O1254" s="551">
        <v>1.0638000000000001</v>
      </c>
      <c r="P1254" s="621"/>
      <c r="Q1254" s="531">
        <f t="shared" si="240"/>
        <v>25.414952</v>
      </c>
      <c r="R1254" s="622"/>
      <c r="S1254" s="531">
        <f t="shared" si="241"/>
        <v>29.585048</v>
      </c>
      <c r="T1254" s="622"/>
      <c r="U1254" s="531">
        <f t="shared" si="242"/>
        <v>3.8683636363636364</v>
      </c>
      <c r="V1254" s="621"/>
      <c r="W1254" s="532">
        <v>1.3419957108616123</v>
      </c>
      <c r="X1254" s="61"/>
      <c r="Y1254" s="61"/>
    </row>
    <row r="1255" spans="1:25" s="12" customFormat="1" ht="14.25" customHeight="1">
      <c r="A1255" s="60"/>
      <c r="B1255" s="60"/>
      <c r="C1255" s="511" t="s">
        <v>223</v>
      </c>
      <c r="D1255" s="511"/>
      <c r="E1255" s="511"/>
      <c r="F1255" s="511"/>
      <c r="G1255" s="63"/>
      <c r="H1255" s="546">
        <v>6.3</v>
      </c>
      <c r="I1255" s="547"/>
      <c r="J1255" s="520"/>
      <c r="K1255" s="547"/>
      <c r="L1255" s="547"/>
      <c r="M1255" s="545"/>
      <c r="N1255" s="63"/>
      <c r="O1255" s="551">
        <v>0.69540000000000002</v>
      </c>
      <c r="P1255" s="621"/>
      <c r="Q1255" s="531">
        <f t="shared" si="240"/>
        <v>4.9370159999999998</v>
      </c>
      <c r="R1255" s="622"/>
      <c r="S1255" s="531">
        <f t="shared" si="241"/>
        <v>7.6629839999999998</v>
      </c>
      <c r="T1255" s="622"/>
      <c r="U1255" s="531">
        <f t="shared" si="242"/>
        <v>11.038095238095238</v>
      </c>
      <c r="V1255" s="621"/>
      <c r="W1255" s="532">
        <v>1.1462007582000988</v>
      </c>
      <c r="X1255" s="61"/>
      <c r="Y1255" s="61"/>
    </row>
    <row r="1256" spans="1:25" s="12" customFormat="1" ht="14.25" customHeight="1">
      <c r="A1256" s="60"/>
      <c r="B1256" s="60"/>
      <c r="C1256" s="511" t="s">
        <v>224</v>
      </c>
      <c r="D1256" s="511"/>
      <c r="E1256" s="511"/>
      <c r="F1256" s="511"/>
      <c r="G1256" s="63"/>
      <c r="H1256" s="546">
        <v>2.4</v>
      </c>
      <c r="I1256" s="547"/>
      <c r="J1256" s="520"/>
      <c r="K1256" s="547"/>
      <c r="L1256" s="547"/>
      <c r="M1256" s="545"/>
      <c r="N1256" s="63"/>
      <c r="O1256" s="551">
        <v>0.78969999999999996</v>
      </c>
      <c r="P1256" s="621"/>
      <c r="Q1256" s="531">
        <f t="shared" si="240"/>
        <v>0.85218799999999995</v>
      </c>
      <c r="R1256" s="622"/>
      <c r="S1256" s="531">
        <f t="shared" si="241"/>
        <v>3.9478119999999999</v>
      </c>
      <c r="T1256" s="622"/>
      <c r="U1256" s="531">
        <f t="shared" si="242"/>
        <v>32.904166666666669</v>
      </c>
      <c r="V1256" s="621"/>
      <c r="W1256" s="532">
        <v>1.0221330572094227</v>
      </c>
      <c r="X1256" s="61"/>
      <c r="Y1256" s="61"/>
    </row>
    <row r="1257" spans="1:25" s="12" customFormat="1" ht="14.25" customHeight="1">
      <c r="A1257" s="60"/>
      <c r="B1257" s="60"/>
      <c r="C1257" s="511" t="s">
        <v>225</v>
      </c>
      <c r="D1257" s="511"/>
      <c r="E1257" s="511"/>
      <c r="F1257" s="511"/>
      <c r="G1257" s="63"/>
      <c r="H1257" s="546">
        <v>7.2</v>
      </c>
      <c r="I1257" s="547"/>
      <c r="J1257" s="520"/>
      <c r="K1257" s="547"/>
      <c r="L1257" s="547"/>
      <c r="M1257" s="545"/>
      <c r="N1257" s="63"/>
      <c r="O1257" s="551">
        <v>0.95230000000000004</v>
      </c>
      <c r="P1257" s="621"/>
      <c r="Q1257" s="531">
        <f t="shared" si="240"/>
        <v>5.3334919999999997</v>
      </c>
      <c r="R1257" s="622"/>
      <c r="S1257" s="531">
        <f t="shared" si="241"/>
        <v>9.0665080000000007</v>
      </c>
      <c r="T1257" s="622"/>
      <c r="U1257" s="531">
        <f t="shared" si="242"/>
        <v>13.22638888888889</v>
      </c>
      <c r="V1257" s="621"/>
      <c r="W1257" s="532">
        <v>1.0727723329953813</v>
      </c>
      <c r="X1257" s="61"/>
      <c r="Y1257" s="61"/>
    </row>
    <row r="1258" spans="1:25" s="12" customFormat="1" ht="14.25" customHeight="1">
      <c r="A1258" s="60"/>
      <c r="B1258" s="60"/>
      <c r="C1258" s="511" t="s">
        <v>226</v>
      </c>
      <c r="D1258" s="511"/>
      <c r="E1258" s="511"/>
      <c r="F1258" s="511"/>
      <c r="G1258" s="63"/>
      <c r="H1258" s="546">
        <v>2.8</v>
      </c>
      <c r="I1258" s="547"/>
      <c r="J1258" s="520"/>
      <c r="K1258" s="547"/>
      <c r="L1258" s="547"/>
      <c r="M1258" s="545"/>
      <c r="N1258" s="63"/>
      <c r="O1258" s="551">
        <v>0.1411</v>
      </c>
      <c r="P1258" s="621"/>
      <c r="Q1258" s="531">
        <f t="shared" si="240"/>
        <v>2.5234439999999996</v>
      </c>
      <c r="R1258" s="622"/>
      <c r="S1258" s="531">
        <f t="shared" si="241"/>
        <v>3.0765560000000001</v>
      </c>
      <c r="T1258" s="622"/>
      <c r="U1258" s="531">
        <f t="shared" si="242"/>
        <v>5.0392857142857146</v>
      </c>
      <c r="V1258" s="621"/>
      <c r="W1258" s="532">
        <v>0.95790902919212495</v>
      </c>
      <c r="X1258" s="61"/>
      <c r="Y1258" s="61"/>
    </row>
    <row r="1259" spans="1:25" s="12" customFormat="1" ht="14.25" customHeight="1">
      <c r="A1259" s="60"/>
      <c r="B1259" s="60"/>
      <c r="C1259" s="511" t="s">
        <v>227</v>
      </c>
      <c r="D1259" s="511"/>
      <c r="E1259" s="511"/>
      <c r="F1259" s="511"/>
      <c r="G1259" s="63"/>
      <c r="H1259" s="546">
        <v>1.1000000000000001</v>
      </c>
      <c r="I1259" s="547"/>
      <c r="J1259" s="520"/>
      <c r="K1259" s="547"/>
      <c r="L1259" s="547"/>
      <c r="M1259" s="545"/>
      <c r="N1259" s="63"/>
      <c r="O1259" s="551">
        <v>0.18610000000000002</v>
      </c>
      <c r="P1259" s="621"/>
      <c r="Q1259" s="531">
        <f t="shared" si="240"/>
        <v>0.73524400000000001</v>
      </c>
      <c r="R1259" s="622"/>
      <c r="S1259" s="531">
        <f t="shared" si="241"/>
        <v>1.4647560000000002</v>
      </c>
      <c r="T1259" s="622"/>
      <c r="U1259" s="531">
        <f t="shared" si="242"/>
        <v>16.918181818181818</v>
      </c>
      <c r="V1259" s="621"/>
      <c r="W1259" s="532">
        <v>1.1929487179487179</v>
      </c>
      <c r="X1259" s="61"/>
      <c r="Y1259" s="61"/>
    </row>
    <row r="1260" spans="1:25" s="12" customFormat="1" ht="14.25" customHeight="1">
      <c r="A1260" s="60"/>
      <c r="B1260" s="60"/>
      <c r="C1260" s="511" t="s">
        <v>228</v>
      </c>
      <c r="D1260" s="511"/>
      <c r="E1260" s="511"/>
      <c r="F1260" s="511"/>
      <c r="G1260" s="63"/>
      <c r="H1260" s="546">
        <v>0.8</v>
      </c>
      <c r="I1260" s="547"/>
      <c r="J1260" s="520"/>
      <c r="K1260" s="547"/>
      <c r="L1260" s="547"/>
      <c r="M1260" s="545"/>
      <c r="N1260" s="63"/>
      <c r="O1260" s="551">
        <v>0.16199999999999998</v>
      </c>
      <c r="P1260" s="621"/>
      <c r="Q1260" s="531">
        <f t="shared" si="240"/>
        <v>0.48248000000000008</v>
      </c>
      <c r="R1260" s="622"/>
      <c r="S1260" s="531">
        <f t="shared" si="241"/>
        <v>1.1175200000000001</v>
      </c>
      <c r="T1260" s="622"/>
      <c r="U1260" s="531">
        <f t="shared" si="242"/>
        <v>20.249999999999996</v>
      </c>
      <c r="V1260" s="621"/>
      <c r="W1260" s="532">
        <v>1.0945945945945945</v>
      </c>
      <c r="X1260" s="61"/>
      <c r="Y1260" s="61"/>
    </row>
    <row r="1261" spans="1:25" s="12" customFormat="1" ht="14.25" customHeight="1">
      <c r="A1261" s="60"/>
      <c r="B1261" s="60"/>
      <c r="C1261" s="511" t="s">
        <v>229</v>
      </c>
      <c r="D1261" s="511"/>
      <c r="E1261" s="511"/>
      <c r="F1261" s="511"/>
      <c r="G1261" s="63"/>
      <c r="H1261" s="546">
        <v>3.1</v>
      </c>
      <c r="I1261" s="547"/>
      <c r="J1261" s="520"/>
      <c r="K1261" s="547"/>
      <c r="L1261" s="547"/>
      <c r="M1261" s="545"/>
      <c r="N1261" s="63"/>
      <c r="O1261" s="551">
        <v>0.26280000000000003</v>
      </c>
      <c r="P1261" s="621"/>
      <c r="Q1261" s="531">
        <f t="shared" si="240"/>
        <v>2.5849120000000001</v>
      </c>
      <c r="R1261" s="622"/>
      <c r="S1261" s="531">
        <f t="shared" si="241"/>
        <v>3.6150880000000001</v>
      </c>
      <c r="T1261" s="622"/>
      <c r="U1261" s="531">
        <f t="shared" si="242"/>
        <v>8.4774193548387107</v>
      </c>
      <c r="V1261" s="621"/>
      <c r="W1261" s="532">
        <v>0.96122896854425754</v>
      </c>
      <c r="X1261" s="61"/>
      <c r="Y1261" s="61"/>
    </row>
    <row r="1262" spans="1:25" s="12" customFormat="1" ht="14.25" customHeight="1">
      <c r="A1262" s="60"/>
      <c r="B1262" s="60"/>
      <c r="C1262" s="511" t="s">
        <v>230</v>
      </c>
      <c r="D1262" s="511"/>
      <c r="E1262" s="511"/>
      <c r="F1262" s="511"/>
      <c r="G1262" s="63"/>
      <c r="H1262" s="546">
        <v>4.2</v>
      </c>
      <c r="I1262" s="547"/>
      <c r="J1262" s="520"/>
      <c r="K1262" s="547"/>
      <c r="L1262" s="547"/>
      <c r="M1262" s="545"/>
      <c r="N1262" s="63"/>
      <c r="O1262" s="551">
        <v>0.64490000000000003</v>
      </c>
      <c r="P1262" s="621"/>
      <c r="Q1262" s="531">
        <f t="shared" si="240"/>
        <v>2.9359960000000003</v>
      </c>
      <c r="R1262" s="622"/>
      <c r="S1262" s="531">
        <f t="shared" si="241"/>
        <v>5.4640040000000001</v>
      </c>
      <c r="T1262" s="622"/>
      <c r="U1262" s="531">
        <f t="shared" si="242"/>
        <v>15.354761904761904</v>
      </c>
      <c r="V1262" s="621"/>
      <c r="W1262" s="532">
        <v>0.97564296520423588</v>
      </c>
      <c r="X1262" s="61"/>
      <c r="Y1262" s="61"/>
    </row>
    <row r="1263" spans="1:25" s="12" customFormat="1" ht="14.25" customHeight="1">
      <c r="A1263" s="60"/>
      <c r="B1263" s="60"/>
      <c r="C1263" s="518" t="s">
        <v>236</v>
      </c>
      <c r="D1263" s="518"/>
      <c r="E1263" s="518"/>
      <c r="F1263" s="518"/>
      <c r="G1263" s="63"/>
      <c r="H1263" s="520"/>
      <c r="I1263" s="557"/>
      <c r="J1263" s="557"/>
      <c r="K1263" s="557"/>
      <c r="L1263" s="557"/>
      <c r="M1263" s="558"/>
      <c r="N1263" s="63"/>
      <c r="O1263" s="560"/>
      <c r="P1263" s="621"/>
      <c r="Q1263" s="553"/>
      <c r="R1263" s="621"/>
      <c r="S1263" s="554"/>
      <c r="T1263" s="621"/>
      <c r="U1263" s="555"/>
      <c r="V1263" s="621"/>
      <c r="W1263" s="556"/>
      <c r="X1263" s="61"/>
      <c r="Y1263" s="61"/>
    </row>
    <row r="1264" spans="1:25" s="12" customFormat="1" ht="14.25" customHeight="1">
      <c r="A1264" s="60"/>
      <c r="B1264" s="60"/>
      <c r="C1264" s="511" t="s">
        <v>218</v>
      </c>
      <c r="D1264" s="511"/>
      <c r="E1264" s="511"/>
      <c r="F1264" s="511"/>
      <c r="G1264" s="63"/>
      <c r="H1264" s="546">
        <v>100</v>
      </c>
      <c r="I1264" s="547"/>
      <c r="J1264" s="520"/>
      <c r="K1264" s="547"/>
      <c r="L1264" s="547"/>
      <c r="M1264" s="550"/>
      <c r="N1264" s="63"/>
      <c r="O1264" s="560"/>
      <c r="P1264" s="621"/>
      <c r="Q1264" s="553"/>
      <c r="R1264" s="621"/>
      <c r="S1264" s="554"/>
      <c r="T1264" s="621"/>
      <c r="U1264" s="555"/>
      <c r="V1264" s="621"/>
      <c r="W1264" s="556"/>
      <c r="X1264" s="61"/>
      <c r="Y1264" s="61"/>
    </row>
    <row r="1265" spans="1:25" s="12" customFormat="1" ht="14.25" customHeight="1">
      <c r="A1265" s="60"/>
      <c r="B1265" s="60"/>
      <c r="C1265" s="511" t="s">
        <v>219</v>
      </c>
      <c r="D1265" s="511"/>
      <c r="E1265" s="511"/>
      <c r="F1265" s="511"/>
      <c r="G1265" s="63"/>
      <c r="H1265" s="546">
        <v>29.5</v>
      </c>
      <c r="I1265" s="547"/>
      <c r="J1265" s="520"/>
      <c r="K1265" s="547"/>
      <c r="L1265" s="547"/>
      <c r="M1265" s="545"/>
      <c r="N1265" s="63"/>
      <c r="O1265" s="551">
        <v>1.1459000000000001</v>
      </c>
      <c r="P1265" s="621"/>
      <c r="Q1265" s="531">
        <f t="shared" ref="Q1265:Q1276" si="243">H1265-1.96*O1265</f>
        <v>27.254035999999999</v>
      </c>
      <c r="R1265" s="622"/>
      <c r="S1265" s="531">
        <f t="shared" ref="S1265:S1276" si="244">H1265+1.96*O1265</f>
        <v>31.745964000000001</v>
      </c>
      <c r="T1265" s="622"/>
      <c r="U1265" s="531">
        <f t="shared" ref="U1265:U1276" si="245">O1265/H1265*100</f>
        <v>3.8844067796610178</v>
      </c>
      <c r="V1265" s="621"/>
      <c r="W1265" s="532">
        <v>1.0725383751403967</v>
      </c>
      <c r="X1265" s="61"/>
      <c r="Y1265" s="61"/>
    </row>
    <row r="1266" spans="1:25" s="12" customFormat="1" ht="14.25" customHeight="1">
      <c r="A1266" s="60"/>
      <c r="B1266" s="60"/>
      <c r="C1266" s="511" t="s">
        <v>220</v>
      </c>
      <c r="D1266" s="511"/>
      <c r="E1266" s="511"/>
      <c r="F1266" s="511"/>
      <c r="G1266" s="63"/>
      <c r="H1266" s="546">
        <v>3.7</v>
      </c>
      <c r="I1266" s="547"/>
      <c r="J1266" s="520"/>
      <c r="K1266" s="547"/>
      <c r="L1266" s="547"/>
      <c r="M1266" s="545"/>
      <c r="N1266" s="63"/>
      <c r="O1266" s="551">
        <v>0.37159999999999999</v>
      </c>
      <c r="P1266" s="621"/>
      <c r="Q1266" s="531">
        <f t="shared" si="243"/>
        <v>2.9716640000000001</v>
      </c>
      <c r="R1266" s="622"/>
      <c r="S1266" s="531">
        <f t="shared" si="244"/>
        <v>4.4283359999999998</v>
      </c>
      <c r="T1266" s="622"/>
      <c r="U1266" s="531">
        <f t="shared" si="245"/>
        <v>10.043243243243243</v>
      </c>
      <c r="V1266" s="621"/>
      <c r="W1266" s="532">
        <v>1.2831491712707181</v>
      </c>
      <c r="X1266" s="61"/>
      <c r="Y1266" s="61"/>
    </row>
    <row r="1267" spans="1:25" s="12" customFormat="1" ht="14.25" customHeight="1">
      <c r="A1267" s="60"/>
      <c r="B1267" s="60"/>
      <c r="C1267" s="511" t="s">
        <v>221</v>
      </c>
      <c r="D1267" s="511"/>
      <c r="E1267" s="511"/>
      <c r="F1267" s="511"/>
      <c r="G1267" s="63"/>
      <c r="H1267" s="546">
        <v>6.3</v>
      </c>
      <c r="I1267" s="547"/>
      <c r="J1267" s="520"/>
      <c r="K1267" s="547"/>
      <c r="L1267" s="547"/>
      <c r="M1267" s="545"/>
      <c r="N1267" s="63"/>
      <c r="O1267" s="551">
        <v>0.44380000000000003</v>
      </c>
      <c r="P1267" s="621"/>
      <c r="Q1267" s="531">
        <f t="shared" si="243"/>
        <v>5.4301519999999996</v>
      </c>
      <c r="R1267" s="622"/>
      <c r="S1267" s="531">
        <f t="shared" si="244"/>
        <v>7.169848</v>
      </c>
      <c r="T1267" s="622"/>
      <c r="U1267" s="531">
        <f t="shared" si="245"/>
        <v>7.0444444444444452</v>
      </c>
      <c r="V1267" s="621"/>
      <c r="W1267" s="532">
        <v>1.1176026189876607</v>
      </c>
      <c r="X1267" s="61"/>
      <c r="Y1267" s="61"/>
    </row>
    <row r="1268" spans="1:25" s="12" customFormat="1" ht="14.25" customHeight="1">
      <c r="A1268" s="60"/>
      <c r="B1268" s="60"/>
      <c r="C1268" s="511" t="s">
        <v>222</v>
      </c>
      <c r="D1268" s="511"/>
      <c r="E1268" s="511"/>
      <c r="F1268" s="511"/>
      <c r="G1268" s="63"/>
      <c r="H1268" s="546">
        <v>25.5</v>
      </c>
      <c r="I1268" s="547"/>
      <c r="J1268" s="520"/>
      <c r="K1268" s="547"/>
      <c r="L1268" s="547"/>
      <c r="M1268" s="545"/>
      <c r="N1268" s="63"/>
      <c r="O1268" s="551">
        <v>1.1874</v>
      </c>
      <c r="P1268" s="621"/>
      <c r="Q1268" s="531">
        <f t="shared" si="243"/>
        <v>23.172696000000002</v>
      </c>
      <c r="R1268" s="622"/>
      <c r="S1268" s="531">
        <f t="shared" si="244"/>
        <v>27.827303999999998</v>
      </c>
      <c r="T1268" s="622"/>
      <c r="U1268" s="531">
        <f t="shared" si="245"/>
        <v>4.6564705882352939</v>
      </c>
      <c r="V1268" s="621"/>
      <c r="W1268" s="532">
        <v>1.2236191261335529</v>
      </c>
      <c r="X1268" s="61"/>
      <c r="Y1268" s="61"/>
    </row>
    <row r="1269" spans="1:25" s="12" customFormat="1" ht="14.25" customHeight="1">
      <c r="A1269" s="60"/>
      <c r="B1269" s="60"/>
      <c r="C1269" s="511" t="s">
        <v>223</v>
      </c>
      <c r="D1269" s="511"/>
      <c r="E1269" s="511"/>
      <c r="F1269" s="511"/>
      <c r="G1269" s="63"/>
      <c r="H1269" s="546">
        <v>6.4</v>
      </c>
      <c r="I1269" s="547"/>
      <c r="J1269" s="520"/>
      <c r="K1269" s="547"/>
      <c r="L1269" s="547"/>
      <c r="M1269" s="545"/>
      <c r="N1269" s="63"/>
      <c r="O1269" s="551">
        <v>0.53480000000000005</v>
      </c>
      <c r="P1269" s="621"/>
      <c r="Q1269" s="531">
        <f t="shared" si="243"/>
        <v>5.3517920000000005</v>
      </c>
      <c r="R1269" s="622"/>
      <c r="S1269" s="531">
        <f t="shared" si="244"/>
        <v>7.4482080000000002</v>
      </c>
      <c r="T1269" s="622"/>
      <c r="U1269" s="531">
        <f t="shared" si="245"/>
        <v>8.3562499999999993</v>
      </c>
      <c r="V1269" s="621"/>
      <c r="W1269" s="532">
        <v>1.1831858407079647</v>
      </c>
      <c r="X1269" s="61"/>
      <c r="Y1269" s="61"/>
    </row>
    <row r="1270" spans="1:25" s="12" customFormat="1" ht="14.25" customHeight="1">
      <c r="A1270" s="60"/>
      <c r="B1270" s="60"/>
      <c r="C1270" s="511" t="s">
        <v>224</v>
      </c>
      <c r="D1270" s="511"/>
      <c r="E1270" s="511"/>
      <c r="F1270" s="511"/>
      <c r="G1270" s="63"/>
      <c r="H1270" s="546">
        <v>1.8</v>
      </c>
      <c r="I1270" s="547"/>
      <c r="J1270" s="520"/>
      <c r="K1270" s="547"/>
      <c r="L1270" s="547"/>
      <c r="M1270" s="545"/>
      <c r="N1270" s="63"/>
      <c r="O1270" s="551">
        <v>0.34860000000000002</v>
      </c>
      <c r="P1270" s="621"/>
      <c r="Q1270" s="531">
        <f t="shared" si="243"/>
        <v>1.1167440000000002</v>
      </c>
      <c r="R1270" s="622"/>
      <c r="S1270" s="531">
        <f t="shared" si="244"/>
        <v>2.4832559999999999</v>
      </c>
      <c r="T1270" s="622"/>
      <c r="U1270" s="531">
        <f t="shared" si="245"/>
        <v>19.366666666666667</v>
      </c>
      <c r="V1270" s="621"/>
      <c r="W1270" s="532">
        <v>1.0145518044237485</v>
      </c>
      <c r="X1270" s="61"/>
      <c r="Y1270" s="61"/>
    </row>
    <row r="1271" spans="1:25" s="12" customFormat="1" ht="14.25" customHeight="1">
      <c r="A1271" s="60"/>
      <c r="B1271" s="60"/>
      <c r="C1271" s="511" t="s">
        <v>225</v>
      </c>
      <c r="D1271" s="511"/>
      <c r="E1271" s="511"/>
      <c r="F1271" s="511"/>
      <c r="G1271" s="63"/>
      <c r="H1271" s="546">
        <v>10</v>
      </c>
      <c r="I1271" s="547"/>
      <c r="J1271" s="520"/>
      <c r="K1271" s="547"/>
      <c r="L1271" s="547"/>
      <c r="M1271" s="545"/>
      <c r="N1271" s="63"/>
      <c r="O1271" s="551">
        <v>1.4307999999999998</v>
      </c>
      <c r="P1271" s="621"/>
      <c r="Q1271" s="531">
        <f t="shared" si="243"/>
        <v>7.1956319999999998</v>
      </c>
      <c r="R1271" s="622"/>
      <c r="S1271" s="531">
        <f t="shared" si="244"/>
        <v>12.804368</v>
      </c>
      <c r="T1271" s="622"/>
      <c r="U1271" s="531">
        <f t="shared" si="245"/>
        <v>14.307999999999998</v>
      </c>
      <c r="V1271" s="621"/>
      <c r="W1271" s="532">
        <v>1.0150397275822929</v>
      </c>
      <c r="X1271" s="61"/>
      <c r="Y1271" s="61"/>
    </row>
    <row r="1272" spans="1:25" s="12" customFormat="1" ht="14.25" customHeight="1">
      <c r="A1272" s="60"/>
      <c r="B1272" s="60"/>
      <c r="C1272" s="511" t="s">
        <v>226</v>
      </c>
      <c r="D1272" s="511"/>
      <c r="E1272" s="511"/>
      <c r="F1272" s="511"/>
      <c r="G1272" s="63"/>
      <c r="H1272" s="546">
        <v>3.2</v>
      </c>
      <c r="I1272" s="547"/>
      <c r="J1272" s="520"/>
      <c r="K1272" s="547"/>
      <c r="L1272" s="547"/>
      <c r="M1272" s="545"/>
      <c r="N1272" s="63"/>
      <c r="O1272" s="551">
        <v>0.1993</v>
      </c>
      <c r="P1272" s="621"/>
      <c r="Q1272" s="531">
        <f t="shared" si="243"/>
        <v>2.8093720000000002</v>
      </c>
      <c r="R1272" s="622"/>
      <c r="S1272" s="531">
        <f t="shared" si="244"/>
        <v>3.5906280000000002</v>
      </c>
      <c r="T1272" s="622"/>
      <c r="U1272" s="531">
        <f t="shared" si="245"/>
        <v>6.2281249999999995</v>
      </c>
      <c r="V1272" s="621"/>
      <c r="W1272" s="532">
        <v>0.94814462416745948</v>
      </c>
      <c r="X1272" s="61"/>
      <c r="Y1272" s="61"/>
    </row>
    <row r="1273" spans="1:25" s="12" customFormat="1" ht="14.25" customHeight="1">
      <c r="A1273" s="60"/>
      <c r="B1273" s="60"/>
      <c r="C1273" s="511" t="s">
        <v>227</v>
      </c>
      <c r="D1273" s="511"/>
      <c r="E1273" s="511"/>
      <c r="F1273" s="511"/>
      <c r="G1273" s="63"/>
      <c r="H1273" s="546">
        <v>2.1</v>
      </c>
      <c r="I1273" s="547"/>
      <c r="J1273" s="520"/>
      <c r="K1273" s="547"/>
      <c r="L1273" s="547"/>
      <c r="M1273" s="545"/>
      <c r="N1273" s="63"/>
      <c r="O1273" s="551">
        <v>0.3</v>
      </c>
      <c r="P1273" s="621"/>
      <c r="Q1273" s="531">
        <f t="shared" si="243"/>
        <v>1.512</v>
      </c>
      <c r="R1273" s="622"/>
      <c r="S1273" s="531">
        <f t="shared" si="244"/>
        <v>2.6880000000000002</v>
      </c>
      <c r="T1273" s="622"/>
      <c r="U1273" s="531">
        <f t="shared" si="245"/>
        <v>14.285714285714285</v>
      </c>
      <c r="V1273" s="621"/>
      <c r="W1273" s="532">
        <v>0.95026924295216975</v>
      </c>
      <c r="X1273" s="61"/>
      <c r="Y1273" s="61"/>
    </row>
    <row r="1274" spans="1:25" s="12" customFormat="1" ht="14.25" customHeight="1">
      <c r="A1274" s="60"/>
      <c r="B1274" s="60"/>
      <c r="C1274" s="511" t="s">
        <v>228</v>
      </c>
      <c r="D1274" s="511"/>
      <c r="E1274" s="511"/>
      <c r="F1274" s="511"/>
      <c r="G1274" s="63"/>
      <c r="H1274" s="546">
        <v>0.8</v>
      </c>
      <c r="I1274" s="547"/>
      <c r="J1274" s="520"/>
      <c r="K1274" s="547"/>
      <c r="L1274" s="547"/>
      <c r="M1274" s="545"/>
      <c r="N1274" s="63"/>
      <c r="O1274" s="551">
        <v>0.1714</v>
      </c>
      <c r="P1274" s="621"/>
      <c r="Q1274" s="531">
        <f t="shared" si="243"/>
        <v>0.46405600000000008</v>
      </c>
      <c r="R1274" s="622"/>
      <c r="S1274" s="531">
        <f t="shared" si="244"/>
        <v>1.1359440000000001</v>
      </c>
      <c r="T1274" s="622"/>
      <c r="U1274" s="531">
        <f t="shared" si="245"/>
        <v>21.425000000000001</v>
      </c>
      <c r="V1274" s="621"/>
      <c r="W1274" s="532">
        <v>0.98223495702005736</v>
      </c>
      <c r="X1274" s="61"/>
      <c r="Y1274" s="61"/>
    </row>
    <row r="1275" spans="1:25" s="12" customFormat="1" ht="14.25" customHeight="1">
      <c r="A1275" s="60"/>
      <c r="B1275" s="60"/>
      <c r="C1275" s="511" t="s">
        <v>229</v>
      </c>
      <c r="D1275" s="511"/>
      <c r="E1275" s="511"/>
      <c r="F1275" s="511"/>
      <c r="G1275" s="63"/>
      <c r="H1275" s="546">
        <v>3.7</v>
      </c>
      <c r="I1275" s="547"/>
      <c r="J1275" s="520"/>
      <c r="K1275" s="547"/>
      <c r="L1275" s="547"/>
      <c r="M1275" s="545"/>
      <c r="N1275" s="63"/>
      <c r="O1275" s="551">
        <v>0.42830000000000001</v>
      </c>
      <c r="P1275" s="621"/>
      <c r="Q1275" s="531">
        <f t="shared" si="243"/>
        <v>2.8605320000000001</v>
      </c>
      <c r="R1275" s="622"/>
      <c r="S1275" s="531">
        <f t="shared" si="244"/>
        <v>4.5394680000000003</v>
      </c>
      <c r="T1275" s="622"/>
      <c r="U1275" s="531">
        <f t="shared" si="245"/>
        <v>11.575675675675676</v>
      </c>
      <c r="V1275" s="621"/>
      <c r="W1275" s="532">
        <v>1.3833979328165378</v>
      </c>
      <c r="X1275" s="61"/>
      <c r="Y1275" s="61"/>
    </row>
    <row r="1276" spans="1:25" s="12" customFormat="1" ht="14.25" customHeight="1">
      <c r="A1276" s="60"/>
      <c r="B1276" s="60"/>
      <c r="C1276" s="511" t="s">
        <v>230</v>
      </c>
      <c r="D1276" s="511"/>
      <c r="E1276" s="511"/>
      <c r="F1276" s="511"/>
      <c r="G1276" s="63"/>
      <c r="H1276" s="520">
        <v>7.1</v>
      </c>
      <c r="I1276" s="547"/>
      <c r="J1276" s="520"/>
      <c r="K1276" s="547"/>
      <c r="L1276" s="547"/>
      <c r="M1276" s="545"/>
      <c r="N1276" s="63"/>
      <c r="O1276" s="540">
        <v>1.8480000000000001</v>
      </c>
      <c r="P1276" s="621"/>
      <c r="Q1276" s="531">
        <f t="shared" si="243"/>
        <v>3.4779199999999997</v>
      </c>
      <c r="R1276" s="622"/>
      <c r="S1276" s="531">
        <f t="shared" si="244"/>
        <v>10.72208</v>
      </c>
      <c r="T1276" s="622"/>
      <c r="U1276" s="531">
        <f t="shared" si="245"/>
        <v>26.028169014084511</v>
      </c>
      <c r="V1276" s="621"/>
      <c r="W1276" s="532">
        <v>0.98966588134504163</v>
      </c>
      <c r="X1276" s="61"/>
      <c r="Y1276" s="61"/>
    </row>
    <row r="1277" spans="1:25" s="12" customFormat="1" ht="14.25" customHeight="1">
      <c r="A1277" s="60"/>
      <c r="B1277" s="60"/>
      <c r="C1277" s="518" t="s">
        <v>235</v>
      </c>
      <c r="D1277" s="518"/>
      <c r="E1277" s="518"/>
      <c r="F1277" s="518"/>
      <c r="G1277" s="63"/>
      <c r="H1277" s="546"/>
      <c r="I1277" s="557"/>
      <c r="J1277" s="557"/>
      <c r="K1277" s="557"/>
      <c r="L1277" s="557"/>
      <c r="M1277" s="558"/>
      <c r="N1277" s="63"/>
      <c r="O1277" s="560"/>
      <c r="P1277" s="621"/>
      <c r="Q1277" s="553"/>
      <c r="R1277" s="621"/>
      <c r="S1277" s="554"/>
      <c r="T1277" s="621"/>
      <c r="U1277" s="555"/>
      <c r="V1277" s="621"/>
      <c r="W1277" s="556"/>
      <c r="X1277" s="61"/>
      <c r="Y1277" s="61"/>
    </row>
    <row r="1278" spans="1:25" s="12" customFormat="1" ht="14.25" customHeight="1">
      <c r="A1278" s="60"/>
      <c r="B1278" s="60"/>
      <c r="C1278" s="511" t="s">
        <v>218</v>
      </c>
      <c r="D1278" s="511"/>
      <c r="E1278" s="511"/>
      <c r="F1278" s="511"/>
      <c r="G1278" s="63"/>
      <c r="H1278" s="546">
        <v>100</v>
      </c>
      <c r="I1278" s="547"/>
      <c r="J1278" s="520"/>
      <c r="K1278" s="547"/>
      <c r="L1278" s="547"/>
      <c r="M1278" s="550"/>
      <c r="N1278" s="63"/>
      <c r="O1278" s="560"/>
      <c r="P1278" s="621"/>
      <c r="Q1278" s="553"/>
      <c r="R1278" s="621"/>
      <c r="S1278" s="554"/>
      <c r="T1278" s="621"/>
      <c r="U1278" s="555"/>
      <c r="V1278" s="621"/>
      <c r="W1278" s="556"/>
      <c r="X1278" s="61"/>
      <c r="Y1278" s="61"/>
    </row>
    <row r="1279" spans="1:25" s="12" customFormat="1" ht="14.25" customHeight="1">
      <c r="A1279" s="60"/>
      <c r="B1279" s="60"/>
      <c r="C1279" s="511" t="s">
        <v>219</v>
      </c>
      <c r="D1279" s="511"/>
      <c r="E1279" s="511"/>
      <c r="F1279" s="511"/>
      <c r="G1279" s="63"/>
      <c r="H1279" s="546">
        <v>27.1</v>
      </c>
      <c r="I1279" s="547"/>
      <c r="J1279" s="520"/>
      <c r="K1279" s="547"/>
      <c r="L1279" s="547"/>
      <c r="M1279" s="545"/>
      <c r="N1279" s="63"/>
      <c r="O1279" s="551">
        <v>0.92849999999999999</v>
      </c>
      <c r="P1279" s="621"/>
      <c r="Q1279" s="531">
        <f t="shared" ref="Q1279:Q1290" si="246">H1279-1.96*O1279</f>
        <v>25.280140000000003</v>
      </c>
      <c r="R1279" s="622"/>
      <c r="S1279" s="531">
        <f t="shared" ref="S1279:S1290" si="247">H1279+1.96*O1279</f>
        <v>28.91986</v>
      </c>
      <c r="T1279" s="622"/>
      <c r="U1279" s="531">
        <f t="shared" ref="U1279:U1290" si="248">O1279/H1279*100</f>
        <v>3.42619926199262</v>
      </c>
      <c r="V1279" s="621"/>
      <c r="W1279" s="532">
        <v>1.1955961885140354</v>
      </c>
      <c r="X1279" s="61"/>
      <c r="Y1279" s="61"/>
    </row>
    <row r="1280" spans="1:25" s="12" customFormat="1" ht="14.25" customHeight="1">
      <c r="A1280" s="60"/>
      <c r="B1280" s="60"/>
      <c r="C1280" s="511" t="s">
        <v>220</v>
      </c>
      <c r="D1280" s="511"/>
      <c r="E1280" s="511"/>
      <c r="F1280" s="511"/>
      <c r="G1280" s="63"/>
      <c r="H1280" s="546">
        <v>4.0999999999999996</v>
      </c>
      <c r="I1280" s="547"/>
      <c r="J1280" s="520"/>
      <c r="K1280" s="547"/>
      <c r="L1280" s="547"/>
      <c r="M1280" s="545"/>
      <c r="N1280" s="63"/>
      <c r="O1280" s="551">
        <v>0.33639999999999998</v>
      </c>
      <c r="P1280" s="621"/>
      <c r="Q1280" s="531">
        <f t="shared" si="246"/>
        <v>3.4406559999999997</v>
      </c>
      <c r="R1280" s="622"/>
      <c r="S1280" s="531">
        <f t="shared" si="247"/>
        <v>4.7593439999999996</v>
      </c>
      <c r="T1280" s="622"/>
      <c r="U1280" s="531">
        <f t="shared" si="248"/>
        <v>8.204878048780488</v>
      </c>
      <c r="V1280" s="621"/>
      <c r="W1280" s="532">
        <v>1.0002973535533748</v>
      </c>
      <c r="X1280" s="61"/>
      <c r="Y1280" s="61"/>
    </row>
    <row r="1281" spans="1:25" s="12" customFormat="1" ht="14.25" customHeight="1">
      <c r="A1281" s="60"/>
      <c r="B1281" s="60"/>
      <c r="C1281" s="511" t="s">
        <v>221</v>
      </c>
      <c r="D1281" s="511"/>
      <c r="E1281" s="511"/>
      <c r="F1281" s="511"/>
      <c r="G1281" s="63"/>
      <c r="H1281" s="546">
        <v>6.8</v>
      </c>
      <c r="I1281" s="547"/>
      <c r="J1281" s="520"/>
      <c r="K1281" s="547"/>
      <c r="L1281" s="547"/>
      <c r="M1281" s="545"/>
      <c r="N1281" s="63"/>
      <c r="O1281" s="551">
        <v>0.41330000000000006</v>
      </c>
      <c r="P1281" s="621"/>
      <c r="Q1281" s="531">
        <f t="shared" si="246"/>
        <v>5.9899319999999996</v>
      </c>
      <c r="R1281" s="622"/>
      <c r="S1281" s="531">
        <f t="shared" si="247"/>
        <v>7.6100680000000001</v>
      </c>
      <c r="T1281" s="622"/>
      <c r="U1281" s="531">
        <f t="shared" si="248"/>
        <v>6.0779411764705893</v>
      </c>
      <c r="V1281" s="621"/>
      <c r="W1281" s="532">
        <v>1.1224877783813145</v>
      </c>
      <c r="X1281" s="61"/>
      <c r="Y1281" s="61"/>
    </row>
    <row r="1282" spans="1:25" s="12" customFormat="1" ht="14.25" customHeight="1">
      <c r="A1282" s="60"/>
      <c r="B1282" s="60"/>
      <c r="C1282" s="511" t="s">
        <v>222</v>
      </c>
      <c r="D1282" s="511"/>
      <c r="E1282" s="511"/>
      <c r="F1282" s="511"/>
      <c r="G1282" s="63"/>
      <c r="H1282" s="546">
        <v>23.5</v>
      </c>
      <c r="I1282" s="547"/>
      <c r="J1282" s="520"/>
      <c r="K1282" s="547"/>
      <c r="L1282" s="547"/>
      <c r="M1282" s="545"/>
      <c r="N1282" s="63"/>
      <c r="O1282" s="551">
        <v>0.97989999999999999</v>
      </c>
      <c r="P1282" s="621"/>
      <c r="Q1282" s="531">
        <f t="shared" si="246"/>
        <v>21.579395999999999</v>
      </c>
      <c r="R1282" s="622"/>
      <c r="S1282" s="531">
        <f t="shared" si="247"/>
        <v>25.420604000000001</v>
      </c>
      <c r="T1282" s="622"/>
      <c r="U1282" s="531">
        <f t="shared" si="248"/>
        <v>4.1697872340425528</v>
      </c>
      <c r="V1282" s="621"/>
      <c r="W1282" s="532">
        <v>1.361917998610146</v>
      </c>
      <c r="X1282" s="61"/>
      <c r="Y1282" s="61"/>
    </row>
    <row r="1283" spans="1:25" s="12" customFormat="1" ht="14.25" customHeight="1">
      <c r="A1283" s="60"/>
      <c r="B1283" s="60"/>
      <c r="C1283" s="511" t="s">
        <v>223</v>
      </c>
      <c r="D1283" s="511"/>
      <c r="E1283" s="511"/>
      <c r="F1283" s="511"/>
      <c r="G1283" s="63"/>
      <c r="H1283" s="546">
        <v>6.7</v>
      </c>
      <c r="I1283" s="547"/>
      <c r="J1283" s="520"/>
      <c r="K1283" s="547"/>
      <c r="L1283" s="547"/>
      <c r="M1283" s="545"/>
      <c r="N1283" s="63"/>
      <c r="O1283" s="551">
        <v>0.4698</v>
      </c>
      <c r="P1283" s="621"/>
      <c r="Q1283" s="531">
        <f t="shared" si="246"/>
        <v>5.7791920000000001</v>
      </c>
      <c r="R1283" s="622"/>
      <c r="S1283" s="531">
        <f t="shared" si="247"/>
        <v>7.6208080000000002</v>
      </c>
      <c r="T1283" s="622"/>
      <c r="U1283" s="531">
        <f t="shared" si="248"/>
        <v>7.0119402985074633</v>
      </c>
      <c r="V1283" s="621"/>
      <c r="W1283" s="532">
        <v>0.9325129019452163</v>
      </c>
      <c r="X1283" s="61"/>
      <c r="Y1283" s="61"/>
    </row>
    <row r="1284" spans="1:25" s="12" customFormat="1" ht="14.25" customHeight="1">
      <c r="A1284" s="60"/>
      <c r="B1284" s="60"/>
      <c r="C1284" s="511" t="s">
        <v>224</v>
      </c>
      <c r="D1284" s="511"/>
      <c r="E1284" s="511"/>
      <c r="F1284" s="511"/>
      <c r="G1284" s="63"/>
      <c r="H1284" s="546">
        <v>1.5</v>
      </c>
      <c r="I1284" s="547"/>
      <c r="J1284" s="520"/>
      <c r="K1284" s="547"/>
      <c r="L1284" s="547"/>
      <c r="M1284" s="545"/>
      <c r="N1284" s="63"/>
      <c r="O1284" s="551">
        <v>0.12520000000000001</v>
      </c>
      <c r="P1284" s="621"/>
      <c r="Q1284" s="531">
        <f t="shared" si="246"/>
        <v>1.2546079999999999</v>
      </c>
      <c r="R1284" s="622"/>
      <c r="S1284" s="531">
        <f t="shared" si="247"/>
        <v>1.7453920000000001</v>
      </c>
      <c r="T1284" s="622"/>
      <c r="U1284" s="531">
        <f t="shared" si="248"/>
        <v>8.3466666666666676</v>
      </c>
      <c r="V1284" s="621"/>
      <c r="W1284" s="532">
        <v>0.98350353495679499</v>
      </c>
      <c r="X1284" s="61"/>
      <c r="Y1284" s="61"/>
    </row>
    <row r="1285" spans="1:25" s="12" customFormat="1" ht="14.25" customHeight="1">
      <c r="A1285" s="60"/>
      <c r="B1285" s="60"/>
      <c r="C1285" s="511" t="s">
        <v>225</v>
      </c>
      <c r="D1285" s="511"/>
      <c r="E1285" s="511"/>
      <c r="F1285" s="511"/>
      <c r="G1285" s="63"/>
      <c r="H1285" s="546">
        <v>14.3</v>
      </c>
      <c r="I1285" s="547"/>
      <c r="J1285" s="520"/>
      <c r="K1285" s="547"/>
      <c r="L1285" s="547"/>
      <c r="M1285" s="545"/>
      <c r="N1285" s="63"/>
      <c r="O1285" s="551">
        <v>1.4194</v>
      </c>
      <c r="P1285" s="621"/>
      <c r="Q1285" s="531">
        <f t="shared" si="246"/>
        <v>11.517976000000001</v>
      </c>
      <c r="R1285" s="622"/>
      <c r="S1285" s="531">
        <f t="shared" si="247"/>
        <v>17.082024000000001</v>
      </c>
      <c r="T1285" s="622"/>
      <c r="U1285" s="531">
        <f t="shared" si="248"/>
        <v>9.9258741258741257</v>
      </c>
      <c r="V1285" s="621"/>
      <c r="W1285" s="532">
        <v>1.2000338180588435</v>
      </c>
      <c r="X1285" s="61"/>
      <c r="Y1285" s="61"/>
    </row>
    <row r="1286" spans="1:25" s="12" customFormat="1" ht="14.25" customHeight="1">
      <c r="A1286" s="60"/>
      <c r="B1286" s="60"/>
      <c r="C1286" s="511" t="s">
        <v>226</v>
      </c>
      <c r="D1286" s="511"/>
      <c r="E1286" s="511"/>
      <c r="F1286" s="511"/>
      <c r="G1286" s="63"/>
      <c r="H1286" s="546">
        <v>3.7</v>
      </c>
      <c r="I1286" s="547"/>
      <c r="J1286" s="520"/>
      <c r="K1286" s="547"/>
      <c r="L1286" s="547"/>
      <c r="M1286" s="545"/>
      <c r="N1286" s="63"/>
      <c r="O1286" s="551">
        <v>0.27739999999999998</v>
      </c>
      <c r="P1286" s="621"/>
      <c r="Q1286" s="531">
        <f t="shared" si="246"/>
        <v>3.1562960000000002</v>
      </c>
      <c r="R1286" s="622"/>
      <c r="S1286" s="531">
        <f t="shared" si="247"/>
        <v>4.2437040000000001</v>
      </c>
      <c r="T1286" s="622"/>
      <c r="U1286" s="531">
        <f t="shared" si="248"/>
        <v>7.4972972972972967</v>
      </c>
      <c r="V1286" s="621"/>
      <c r="W1286" s="532">
        <v>1.0003606202668591</v>
      </c>
      <c r="X1286" s="61"/>
      <c r="Y1286" s="61"/>
    </row>
    <row r="1287" spans="1:25" s="12" customFormat="1" ht="14.25" customHeight="1">
      <c r="A1287" s="60"/>
      <c r="B1287" s="60"/>
      <c r="C1287" s="511" t="s">
        <v>227</v>
      </c>
      <c r="D1287" s="511"/>
      <c r="E1287" s="511"/>
      <c r="F1287" s="511"/>
      <c r="G1287" s="63"/>
      <c r="H1287" s="546">
        <v>2.2000000000000002</v>
      </c>
      <c r="I1287" s="547"/>
      <c r="J1287" s="520"/>
      <c r="K1287" s="547"/>
      <c r="L1287" s="547"/>
      <c r="M1287" s="545"/>
      <c r="N1287" s="63"/>
      <c r="O1287" s="551">
        <v>0.34589999999999999</v>
      </c>
      <c r="P1287" s="621"/>
      <c r="Q1287" s="531">
        <f t="shared" si="246"/>
        <v>1.5220360000000002</v>
      </c>
      <c r="R1287" s="622"/>
      <c r="S1287" s="531">
        <f t="shared" si="247"/>
        <v>2.8779640000000004</v>
      </c>
      <c r="T1287" s="622"/>
      <c r="U1287" s="531">
        <f t="shared" si="248"/>
        <v>15.722727272727271</v>
      </c>
      <c r="V1287" s="621"/>
      <c r="W1287" s="532">
        <v>1.0465960665658092</v>
      </c>
      <c r="X1287" s="61"/>
      <c r="Y1287" s="61"/>
    </row>
    <row r="1288" spans="1:25" s="12" customFormat="1" ht="14.25" customHeight="1">
      <c r="A1288" s="60"/>
      <c r="B1288" s="60"/>
      <c r="C1288" s="511" t="s">
        <v>228</v>
      </c>
      <c r="D1288" s="511"/>
      <c r="E1288" s="511"/>
      <c r="F1288" s="511"/>
      <c r="G1288" s="63"/>
      <c r="H1288" s="546">
        <v>1</v>
      </c>
      <c r="I1288" s="547"/>
      <c r="J1288" s="520"/>
      <c r="K1288" s="547"/>
      <c r="L1288" s="547"/>
      <c r="M1288" s="545"/>
      <c r="N1288" s="63"/>
      <c r="O1288" s="551">
        <v>0.1656</v>
      </c>
      <c r="P1288" s="621"/>
      <c r="Q1288" s="531">
        <f t="shared" si="246"/>
        <v>0.67542400000000002</v>
      </c>
      <c r="R1288" s="622"/>
      <c r="S1288" s="531">
        <f t="shared" si="247"/>
        <v>1.324576</v>
      </c>
      <c r="T1288" s="622"/>
      <c r="U1288" s="531">
        <f t="shared" si="248"/>
        <v>16.559999999999999</v>
      </c>
      <c r="V1288" s="621"/>
      <c r="W1288" s="532">
        <v>1.1358024691358024</v>
      </c>
      <c r="X1288" s="61"/>
      <c r="Y1288" s="61"/>
    </row>
    <row r="1289" spans="1:25" s="12" customFormat="1" ht="14.25" customHeight="1">
      <c r="A1289" s="60"/>
      <c r="B1289" s="60"/>
      <c r="C1289" s="511" t="s">
        <v>229</v>
      </c>
      <c r="D1289" s="511"/>
      <c r="E1289" s="511"/>
      <c r="F1289" s="511"/>
      <c r="G1289" s="63"/>
      <c r="H1289" s="520">
        <v>3.5</v>
      </c>
      <c r="I1289" s="547"/>
      <c r="J1289" s="520"/>
      <c r="K1289" s="547"/>
      <c r="L1289" s="547"/>
      <c r="M1289" s="545"/>
      <c r="N1289" s="63"/>
      <c r="O1289" s="551">
        <v>0.40600000000000003</v>
      </c>
      <c r="P1289" s="621"/>
      <c r="Q1289" s="531">
        <f t="shared" si="246"/>
        <v>2.70424</v>
      </c>
      <c r="R1289" s="622"/>
      <c r="S1289" s="531">
        <f t="shared" si="247"/>
        <v>4.2957599999999996</v>
      </c>
      <c r="T1289" s="622"/>
      <c r="U1289" s="531">
        <f t="shared" si="248"/>
        <v>11.600000000000001</v>
      </c>
      <c r="V1289" s="621"/>
      <c r="W1289" s="532">
        <v>0.94572559981365023</v>
      </c>
      <c r="X1289" s="61"/>
      <c r="Y1289" s="61"/>
    </row>
    <row r="1290" spans="1:25" s="12" customFormat="1" ht="14.25" customHeight="1">
      <c r="A1290" s="60"/>
      <c r="B1290" s="60"/>
      <c r="C1290" s="511" t="s">
        <v>230</v>
      </c>
      <c r="D1290" s="511"/>
      <c r="E1290" s="511"/>
      <c r="F1290" s="511"/>
      <c r="G1290" s="63"/>
      <c r="H1290" s="546">
        <v>5.7</v>
      </c>
      <c r="I1290" s="547"/>
      <c r="J1290" s="520"/>
      <c r="K1290" s="547"/>
      <c r="L1290" s="547"/>
      <c r="M1290" s="545"/>
      <c r="N1290" s="63"/>
      <c r="O1290" s="551">
        <v>0.83739999999999992</v>
      </c>
      <c r="P1290" s="621"/>
      <c r="Q1290" s="531">
        <f t="shared" si="246"/>
        <v>4.0586960000000003</v>
      </c>
      <c r="R1290" s="622"/>
      <c r="S1290" s="531">
        <f t="shared" si="247"/>
        <v>7.3413040000000001</v>
      </c>
      <c r="T1290" s="622"/>
      <c r="U1290" s="531">
        <f t="shared" si="248"/>
        <v>14.691228070175436</v>
      </c>
      <c r="V1290" s="621"/>
      <c r="W1290" s="532">
        <v>0.99218009478672986</v>
      </c>
      <c r="X1290" s="61"/>
      <c r="Y1290" s="61"/>
    </row>
    <row r="1291" spans="1:25" s="12" customFormat="1" ht="14.25" customHeight="1">
      <c r="A1291" s="60"/>
      <c r="B1291" s="60"/>
      <c r="C1291" s="518" t="s">
        <v>234</v>
      </c>
      <c r="D1291" s="518"/>
      <c r="E1291" s="518"/>
      <c r="F1291" s="518"/>
      <c r="G1291" s="63"/>
      <c r="H1291" s="546"/>
      <c r="I1291" s="557"/>
      <c r="J1291" s="557"/>
      <c r="K1291" s="557"/>
      <c r="L1291" s="557"/>
      <c r="M1291" s="558"/>
      <c r="N1291" s="63"/>
      <c r="O1291" s="560"/>
      <c r="P1291" s="621"/>
      <c r="Q1291" s="553"/>
      <c r="R1291" s="621"/>
      <c r="S1291" s="554"/>
      <c r="T1291" s="621"/>
      <c r="U1291" s="555"/>
      <c r="V1291" s="621"/>
      <c r="W1291" s="556"/>
      <c r="X1291" s="61"/>
      <c r="Y1291" s="61"/>
    </row>
    <row r="1292" spans="1:25" s="12" customFormat="1" ht="14.25" customHeight="1">
      <c r="A1292" s="60"/>
      <c r="B1292" s="60"/>
      <c r="C1292" s="511" t="s">
        <v>218</v>
      </c>
      <c r="D1292" s="511"/>
      <c r="E1292" s="511"/>
      <c r="F1292" s="511"/>
      <c r="G1292" s="63"/>
      <c r="H1292" s="546">
        <v>100</v>
      </c>
      <c r="I1292" s="547"/>
      <c r="J1292" s="520"/>
      <c r="K1292" s="547"/>
      <c r="L1292" s="547"/>
      <c r="M1292" s="550"/>
      <c r="N1292" s="63"/>
      <c r="O1292" s="560"/>
      <c r="P1292" s="621"/>
      <c r="Q1292" s="553"/>
      <c r="R1292" s="621"/>
      <c r="S1292" s="554"/>
      <c r="T1292" s="621"/>
      <c r="U1292" s="555"/>
      <c r="V1292" s="621"/>
      <c r="W1292" s="556"/>
      <c r="X1292" s="61"/>
      <c r="Y1292" s="61"/>
    </row>
    <row r="1293" spans="1:25" s="12" customFormat="1" ht="14.25" customHeight="1">
      <c r="A1293" s="60"/>
      <c r="B1293" s="60"/>
      <c r="C1293" s="511" t="s">
        <v>219</v>
      </c>
      <c r="D1293" s="511"/>
      <c r="E1293" s="511"/>
      <c r="F1293" s="511"/>
      <c r="G1293" s="63"/>
      <c r="H1293" s="546">
        <v>20.5</v>
      </c>
      <c r="I1293" s="547"/>
      <c r="J1293" s="520"/>
      <c r="K1293" s="547"/>
      <c r="L1293" s="547"/>
      <c r="M1293" s="545"/>
      <c r="N1293" s="63"/>
      <c r="O1293" s="559">
        <v>1.1721999999999999</v>
      </c>
      <c r="P1293" s="621"/>
      <c r="Q1293" s="531">
        <f t="shared" ref="Q1293:Q1304" si="249">H1293-1.96*O1293</f>
        <v>18.202487999999999</v>
      </c>
      <c r="R1293" s="622"/>
      <c r="S1293" s="531">
        <f t="shared" ref="S1293:S1304" si="250">H1293+1.96*O1293</f>
        <v>22.797512000000001</v>
      </c>
      <c r="T1293" s="622"/>
      <c r="U1293" s="531">
        <f t="shared" ref="U1293:U1304" si="251">O1293/H1293*100</f>
        <v>5.7180487804878037</v>
      </c>
      <c r="V1293" s="621"/>
      <c r="W1293" s="532">
        <v>1.3441119137713566</v>
      </c>
      <c r="X1293" s="61"/>
      <c r="Y1293" s="61"/>
    </row>
    <row r="1294" spans="1:25" s="12" customFormat="1" ht="14.25" customHeight="1">
      <c r="A1294" s="60"/>
      <c r="B1294" s="60"/>
      <c r="C1294" s="511" t="s">
        <v>220</v>
      </c>
      <c r="D1294" s="511"/>
      <c r="E1294" s="511"/>
      <c r="F1294" s="511"/>
      <c r="G1294" s="63"/>
      <c r="H1294" s="546">
        <v>3.5</v>
      </c>
      <c r="I1294" s="547"/>
      <c r="J1294" s="520"/>
      <c r="K1294" s="547"/>
      <c r="L1294" s="547"/>
      <c r="M1294" s="545"/>
      <c r="N1294" s="63"/>
      <c r="O1294" s="559">
        <v>0.27060000000000001</v>
      </c>
      <c r="P1294" s="621"/>
      <c r="Q1294" s="531">
        <f t="shared" si="249"/>
        <v>2.969624</v>
      </c>
      <c r="R1294" s="622"/>
      <c r="S1294" s="531">
        <f t="shared" si="250"/>
        <v>4.0303760000000004</v>
      </c>
      <c r="T1294" s="622"/>
      <c r="U1294" s="531">
        <f t="shared" si="251"/>
        <v>7.7314285714285713</v>
      </c>
      <c r="V1294" s="621"/>
      <c r="W1294" s="532">
        <v>0.90683646112600536</v>
      </c>
      <c r="X1294" s="61"/>
      <c r="Y1294" s="61"/>
    </row>
    <row r="1295" spans="1:25" s="12" customFormat="1" ht="14.25" customHeight="1">
      <c r="A1295" s="60"/>
      <c r="B1295" s="60"/>
      <c r="C1295" s="511" t="s">
        <v>221</v>
      </c>
      <c r="D1295" s="511"/>
      <c r="E1295" s="511"/>
      <c r="F1295" s="511"/>
      <c r="G1295" s="63"/>
      <c r="H1295" s="546">
        <v>6.6</v>
      </c>
      <c r="I1295" s="547"/>
      <c r="J1295" s="520"/>
      <c r="K1295" s="547"/>
      <c r="L1295" s="547"/>
      <c r="M1295" s="545"/>
      <c r="N1295" s="63"/>
      <c r="O1295" s="559">
        <v>0.45300000000000001</v>
      </c>
      <c r="P1295" s="621"/>
      <c r="Q1295" s="531">
        <f t="shared" si="249"/>
        <v>5.7121199999999996</v>
      </c>
      <c r="R1295" s="622"/>
      <c r="S1295" s="531">
        <f t="shared" si="250"/>
        <v>7.4878799999999996</v>
      </c>
      <c r="T1295" s="622"/>
      <c r="U1295" s="531">
        <f t="shared" si="251"/>
        <v>6.8636363636363651</v>
      </c>
      <c r="V1295" s="621"/>
      <c r="W1295" s="532">
        <v>1.1157635467980296</v>
      </c>
      <c r="X1295" s="61"/>
      <c r="Y1295" s="61"/>
    </row>
    <row r="1296" spans="1:25" s="12" customFormat="1" ht="14.25" customHeight="1">
      <c r="A1296" s="60"/>
      <c r="B1296" s="60"/>
      <c r="C1296" s="511" t="s">
        <v>222</v>
      </c>
      <c r="D1296" s="511"/>
      <c r="E1296" s="511"/>
      <c r="F1296" s="511"/>
      <c r="G1296" s="63"/>
      <c r="H1296" s="546">
        <v>20.9</v>
      </c>
      <c r="I1296" s="547"/>
      <c r="J1296" s="520"/>
      <c r="K1296" s="547"/>
      <c r="L1296" s="547"/>
      <c r="M1296" s="545"/>
      <c r="N1296" s="63"/>
      <c r="O1296" s="559">
        <v>1.3219000000000001</v>
      </c>
      <c r="P1296" s="621"/>
      <c r="Q1296" s="531">
        <f t="shared" si="249"/>
        <v>18.309075999999997</v>
      </c>
      <c r="R1296" s="622"/>
      <c r="S1296" s="531">
        <f t="shared" si="250"/>
        <v>23.490924</v>
      </c>
      <c r="T1296" s="622"/>
      <c r="U1296" s="531">
        <f t="shared" si="251"/>
        <v>6.3248803827751203</v>
      </c>
      <c r="V1296" s="621"/>
      <c r="W1296" s="532">
        <v>1.4936723163841807</v>
      </c>
      <c r="X1296" s="61"/>
      <c r="Y1296" s="61"/>
    </row>
    <row r="1297" spans="1:25" s="12" customFormat="1" ht="14.25" customHeight="1">
      <c r="A1297" s="60"/>
      <c r="B1297" s="60"/>
      <c r="C1297" s="511" t="s">
        <v>223</v>
      </c>
      <c r="D1297" s="511"/>
      <c r="E1297" s="511"/>
      <c r="F1297" s="511"/>
      <c r="G1297" s="63"/>
      <c r="H1297" s="546">
        <v>6.7</v>
      </c>
      <c r="I1297" s="547"/>
      <c r="J1297" s="520"/>
      <c r="K1297" s="547"/>
      <c r="L1297" s="547"/>
      <c r="M1297" s="545"/>
      <c r="N1297" s="63"/>
      <c r="O1297" s="559">
        <v>0.47200000000000003</v>
      </c>
      <c r="P1297" s="621"/>
      <c r="Q1297" s="531">
        <f t="shared" si="249"/>
        <v>5.7748800000000005</v>
      </c>
      <c r="R1297" s="622"/>
      <c r="S1297" s="531">
        <f t="shared" si="250"/>
        <v>7.6251199999999999</v>
      </c>
      <c r="T1297" s="622"/>
      <c r="U1297" s="531">
        <f t="shared" si="251"/>
        <v>7.0447761194029859</v>
      </c>
      <c r="V1297" s="621"/>
      <c r="W1297" s="532">
        <v>0.86162833150784957</v>
      </c>
      <c r="X1297" s="61"/>
      <c r="Y1297" s="61"/>
    </row>
    <row r="1298" spans="1:25" s="12" customFormat="1" ht="14.25" customHeight="1">
      <c r="A1298" s="60"/>
      <c r="B1298" s="60"/>
      <c r="C1298" s="511" t="s">
        <v>224</v>
      </c>
      <c r="D1298" s="511"/>
      <c r="E1298" s="511"/>
      <c r="F1298" s="511"/>
      <c r="G1298" s="63"/>
      <c r="H1298" s="546">
        <v>1.9</v>
      </c>
      <c r="I1298" s="547"/>
      <c r="J1298" s="520"/>
      <c r="K1298" s="547"/>
      <c r="L1298" s="547"/>
      <c r="M1298" s="545"/>
      <c r="N1298" s="63"/>
      <c r="O1298" s="559">
        <v>0.32230000000000003</v>
      </c>
      <c r="P1298" s="621"/>
      <c r="Q1298" s="531">
        <f t="shared" si="249"/>
        <v>1.2682919999999998</v>
      </c>
      <c r="R1298" s="622"/>
      <c r="S1298" s="531">
        <f t="shared" si="250"/>
        <v>2.5317080000000001</v>
      </c>
      <c r="T1298" s="622"/>
      <c r="U1298" s="531">
        <f t="shared" si="251"/>
        <v>16.963157894736845</v>
      </c>
      <c r="V1298" s="621"/>
      <c r="W1298" s="532">
        <v>0.85490716180371362</v>
      </c>
      <c r="X1298" s="61"/>
      <c r="Y1298" s="61"/>
    </row>
    <row r="1299" spans="1:25" s="12" customFormat="1" ht="14.25" customHeight="1">
      <c r="A1299" s="60"/>
      <c r="B1299" s="60"/>
      <c r="C1299" s="511" t="s">
        <v>225</v>
      </c>
      <c r="D1299" s="511"/>
      <c r="E1299" s="511"/>
      <c r="F1299" s="511"/>
      <c r="G1299" s="63"/>
      <c r="H1299" s="546">
        <v>18.3</v>
      </c>
      <c r="I1299" s="547"/>
      <c r="J1299" s="520"/>
      <c r="K1299" s="547"/>
      <c r="L1299" s="547"/>
      <c r="M1299" s="545"/>
      <c r="N1299" s="63"/>
      <c r="O1299" s="559">
        <v>2.0379999999999998</v>
      </c>
      <c r="P1299" s="621"/>
      <c r="Q1299" s="531">
        <f t="shared" si="249"/>
        <v>14.305520000000001</v>
      </c>
      <c r="R1299" s="622"/>
      <c r="S1299" s="531">
        <f t="shared" si="250"/>
        <v>22.29448</v>
      </c>
      <c r="T1299" s="622"/>
      <c r="U1299" s="531">
        <f t="shared" si="251"/>
        <v>11.136612021857923</v>
      </c>
      <c r="V1299" s="621"/>
      <c r="W1299" s="532">
        <v>1.1522587210945892</v>
      </c>
      <c r="X1299" s="61"/>
      <c r="Y1299" s="61"/>
    </row>
    <row r="1300" spans="1:25" s="12" customFormat="1" ht="14.25" customHeight="1">
      <c r="A1300" s="60"/>
      <c r="B1300" s="60"/>
      <c r="C1300" s="511" t="s">
        <v>226</v>
      </c>
      <c r="D1300" s="511"/>
      <c r="E1300" s="511"/>
      <c r="F1300" s="511"/>
      <c r="G1300" s="63"/>
      <c r="H1300" s="546">
        <v>4</v>
      </c>
      <c r="I1300" s="547"/>
      <c r="J1300" s="520"/>
      <c r="K1300" s="547"/>
      <c r="L1300" s="547"/>
      <c r="M1300" s="545"/>
      <c r="N1300" s="63"/>
      <c r="O1300" s="559">
        <v>0.2427</v>
      </c>
      <c r="P1300" s="621"/>
      <c r="Q1300" s="531">
        <f t="shared" si="249"/>
        <v>3.524308</v>
      </c>
      <c r="R1300" s="622"/>
      <c r="S1300" s="531">
        <f t="shared" si="250"/>
        <v>4.4756920000000004</v>
      </c>
      <c r="T1300" s="622"/>
      <c r="U1300" s="531">
        <f t="shared" si="251"/>
        <v>6.0674999999999999</v>
      </c>
      <c r="V1300" s="621"/>
      <c r="W1300" s="532">
        <v>0.8621669626998224</v>
      </c>
      <c r="X1300" s="61"/>
      <c r="Y1300" s="61"/>
    </row>
    <row r="1301" spans="1:25" s="12" customFormat="1" ht="14.25" customHeight="1">
      <c r="A1301" s="60"/>
      <c r="B1301" s="60"/>
      <c r="C1301" s="511" t="s">
        <v>227</v>
      </c>
      <c r="D1301" s="511"/>
      <c r="E1301" s="511"/>
      <c r="F1301" s="511"/>
      <c r="G1301" s="63"/>
      <c r="H1301" s="546">
        <v>3.1</v>
      </c>
      <c r="I1301" s="547"/>
      <c r="J1301" s="520"/>
      <c r="K1301" s="547"/>
      <c r="L1301" s="547"/>
      <c r="M1301" s="545"/>
      <c r="N1301" s="63"/>
      <c r="O1301" s="559">
        <v>0.3337</v>
      </c>
      <c r="P1301" s="621"/>
      <c r="Q1301" s="531">
        <f t="shared" si="249"/>
        <v>2.445948</v>
      </c>
      <c r="R1301" s="622"/>
      <c r="S1301" s="531">
        <f t="shared" si="250"/>
        <v>3.7540520000000002</v>
      </c>
      <c r="T1301" s="622"/>
      <c r="U1301" s="531">
        <f t="shared" si="251"/>
        <v>10.764516129032257</v>
      </c>
      <c r="V1301" s="621"/>
      <c r="W1301" s="532">
        <v>0.88844515441959537</v>
      </c>
      <c r="X1301" s="61"/>
      <c r="Y1301" s="61"/>
    </row>
    <row r="1302" spans="1:25" s="12" customFormat="1" ht="14.25" customHeight="1">
      <c r="A1302" s="60"/>
      <c r="B1302" s="60"/>
      <c r="C1302" s="511" t="s">
        <v>228</v>
      </c>
      <c r="D1302" s="511"/>
      <c r="E1302" s="511"/>
      <c r="F1302" s="511"/>
      <c r="G1302" s="63"/>
      <c r="H1302" s="520">
        <v>2.6</v>
      </c>
      <c r="I1302" s="547"/>
      <c r="J1302" s="520"/>
      <c r="K1302" s="547"/>
      <c r="L1302" s="547"/>
      <c r="M1302" s="545"/>
      <c r="N1302" s="63"/>
      <c r="O1302" s="559">
        <v>0.39589999999999997</v>
      </c>
      <c r="P1302" s="621"/>
      <c r="Q1302" s="531">
        <f t="shared" si="249"/>
        <v>1.824036</v>
      </c>
      <c r="R1302" s="622"/>
      <c r="S1302" s="531">
        <f t="shared" si="250"/>
        <v>3.3759640000000002</v>
      </c>
      <c r="T1302" s="622"/>
      <c r="U1302" s="531">
        <f t="shared" si="251"/>
        <v>15.226923076923077</v>
      </c>
      <c r="V1302" s="621"/>
      <c r="W1302" s="532">
        <v>0.93571259749468194</v>
      </c>
      <c r="X1302" s="61"/>
      <c r="Y1302" s="61"/>
    </row>
    <row r="1303" spans="1:25" s="12" customFormat="1" ht="14.25" customHeight="1">
      <c r="A1303" s="60"/>
      <c r="B1303" s="60"/>
      <c r="C1303" s="511" t="s">
        <v>229</v>
      </c>
      <c r="D1303" s="511"/>
      <c r="E1303" s="511"/>
      <c r="F1303" s="511"/>
      <c r="G1303" s="63"/>
      <c r="H1303" s="546">
        <v>4.2</v>
      </c>
      <c r="I1303" s="547"/>
      <c r="J1303" s="520"/>
      <c r="K1303" s="547"/>
      <c r="L1303" s="547"/>
      <c r="M1303" s="545"/>
      <c r="N1303" s="63"/>
      <c r="O1303" s="559">
        <v>0.32490000000000002</v>
      </c>
      <c r="P1303" s="621"/>
      <c r="Q1303" s="531">
        <f t="shared" si="249"/>
        <v>3.563196</v>
      </c>
      <c r="R1303" s="622"/>
      <c r="S1303" s="531">
        <f t="shared" si="250"/>
        <v>4.8368039999999999</v>
      </c>
      <c r="T1303" s="622"/>
      <c r="U1303" s="531">
        <f t="shared" si="251"/>
        <v>7.7357142857142858</v>
      </c>
      <c r="V1303" s="621"/>
      <c r="W1303" s="532">
        <v>0.93523316062176165</v>
      </c>
      <c r="X1303" s="61"/>
      <c r="Y1303" s="61"/>
    </row>
    <row r="1304" spans="1:25" s="12" customFormat="1" ht="14.25" customHeight="1">
      <c r="A1304" s="60"/>
      <c r="B1304" s="60"/>
      <c r="C1304" s="511" t="s">
        <v>230</v>
      </c>
      <c r="D1304" s="511"/>
      <c r="E1304" s="511"/>
      <c r="F1304" s="511"/>
      <c r="G1304" s="63"/>
      <c r="H1304" s="546">
        <v>7.7</v>
      </c>
      <c r="I1304" s="547"/>
      <c r="J1304" s="520"/>
      <c r="K1304" s="547"/>
      <c r="L1304" s="547"/>
      <c r="M1304" s="545"/>
      <c r="N1304" s="63"/>
      <c r="O1304" s="559">
        <v>1.8363999999999998</v>
      </c>
      <c r="P1304" s="621"/>
      <c r="Q1304" s="531">
        <f t="shared" si="249"/>
        <v>4.1006560000000007</v>
      </c>
      <c r="R1304" s="622"/>
      <c r="S1304" s="531">
        <f t="shared" si="250"/>
        <v>11.299344</v>
      </c>
      <c r="T1304" s="622"/>
      <c r="U1304" s="531">
        <f t="shared" si="251"/>
        <v>23.849350649350644</v>
      </c>
      <c r="V1304" s="621"/>
      <c r="W1304" s="532">
        <v>1.0239197100641204</v>
      </c>
      <c r="X1304" s="61"/>
      <c r="Y1304" s="61"/>
    </row>
    <row r="1305" spans="1:25" s="12" customFormat="1" ht="14.25" customHeight="1">
      <c r="A1305" s="60"/>
      <c r="B1305" s="60"/>
      <c r="C1305" s="787"/>
      <c r="D1305" s="787"/>
      <c r="E1305" s="787"/>
      <c r="F1305" s="787"/>
      <c r="G1305" s="63"/>
      <c r="H1305" s="550"/>
      <c r="I1305" s="550"/>
      <c r="J1305" s="550"/>
      <c r="K1305" s="550"/>
      <c r="L1305" s="550"/>
      <c r="M1305" s="545"/>
      <c r="N1305" s="63"/>
      <c r="O1305" s="527"/>
      <c r="P1305" s="621"/>
      <c r="Q1305" s="527"/>
      <c r="R1305" s="621"/>
      <c r="S1305" s="527"/>
      <c r="T1305" s="621"/>
      <c r="U1305" s="527"/>
      <c r="V1305" s="621"/>
      <c r="W1305" s="556"/>
      <c r="X1305" s="61"/>
      <c r="Y1305" s="61"/>
    </row>
    <row r="1306" spans="1:25" s="12" customFormat="1" ht="9" customHeight="1" thickBot="1">
      <c r="A1306" s="60"/>
      <c r="B1306" s="236"/>
      <c r="C1306" s="563"/>
      <c r="D1306" s="563"/>
      <c r="E1306" s="563"/>
      <c r="F1306" s="563"/>
      <c r="G1306" s="226"/>
      <c r="H1306" s="563"/>
      <c r="I1306" s="563"/>
      <c r="J1306" s="563"/>
      <c r="K1306" s="563"/>
      <c r="L1306" s="563"/>
      <c r="M1306" s="563"/>
      <c r="N1306" s="226"/>
      <c r="O1306" s="563"/>
      <c r="P1306" s="226"/>
      <c r="Q1306" s="563"/>
      <c r="R1306" s="226"/>
      <c r="S1306" s="563"/>
      <c r="T1306" s="226"/>
      <c r="U1306" s="563"/>
      <c r="V1306" s="226"/>
      <c r="W1306" s="564"/>
      <c r="X1306" s="130"/>
      <c r="Y1306" s="61"/>
    </row>
    <row r="1307" spans="1:25" s="12" customFormat="1" ht="9" customHeight="1" thickBot="1">
      <c r="A1307" s="236"/>
      <c r="B1307" s="124"/>
      <c r="C1307" s="129"/>
      <c r="D1307" s="129"/>
      <c r="E1307" s="129"/>
      <c r="F1307" s="129"/>
      <c r="G1307" s="248"/>
      <c r="H1307" s="129"/>
      <c r="I1307" s="129"/>
      <c r="J1307" s="129"/>
      <c r="K1307" s="129"/>
      <c r="L1307" s="129"/>
      <c r="M1307" s="129"/>
      <c r="N1307" s="248"/>
      <c r="O1307" s="129"/>
      <c r="P1307" s="248"/>
      <c r="Q1307" s="129"/>
      <c r="R1307" s="248"/>
      <c r="S1307" s="129"/>
      <c r="T1307" s="248"/>
      <c r="U1307" s="129"/>
      <c r="V1307" s="248"/>
      <c r="W1307" s="129"/>
      <c r="X1307" s="124"/>
      <c r="Y1307" s="130"/>
    </row>
    <row r="1308" spans="1:25" s="17" customFormat="1" ht="9" customHeight="1">
      <c r="A1308" s="249"/>
      <c r="B1308" s="234"/>
      <c r="C1308" s="250"/>
      <c r="D1308" s="250"/>
      <c r="E1308" s="250"/>
      <c r="F1308" s="250"/>
      <c r="G1308" s="234"/>
      <c r="H1308" s="251"/>
      <c r="I1308" s="251"/>
      <c r="J1308" s="251"/>
      <c r="K1308" s="251"/>
      <c r="L1308" s="251"/>
      <c r="M1308" s="251"/>
      <c r="N1308" s="234"/>
      <c r="O1308" s="252"/>
      <c r="P1308" s="234"/>
      <c r="Q1308" s="252"/>
      <c r="R1308" s="234"/>
      <c r="S1308" s="234"/>
      <c r="T1308" s="234"/>
      <c r="U1308" s="234"/>
      <c r="V1308" s="216"/>
      <c r="W1308" s="234"/>
      <c r="X1308" s="234"/>
      <c r="Y1308" s="253"/>
    </row>
    <row r="1309" spans="1:25" s="17" customFormat="1" ht="16.5" customHeight="1">
      <c r="A1309" s="64"/>
      <c r="B1309" s="792" t="s">
        <v>166</v>
      </c>
      <c r="C1309" s="793"/>
      <c r="D1309" s="793"/>
      <c r="E1309" s="793"/>
      <c r="F1309" s="793"/>
      <c r="G1309" s="793"/>
      <c r="H1309" s="793"/>
      <c r="I1309" s="793"/>
      <c r="J1309" s="793"/>
      <c r="K1309" s="793"/>
      <c r="L1309" s="793"/>
      <c r="M1309" s="793"/>
      <c r="N1309" s="793"/>
      <c r="O1309" s="793"/>
      <c r="P1309" s="793"/>
      <c r="Q1309" s="793"/>
      <c r="R1309" s="793"/>
      <c r="S1309" s="793"/>
      <c r="T1309" s="793"/>
      <c r="U1309" s="793"/>
      <c r="V1309" s="793"/>
      <c r="W1309" s="793"/>
      <c r="X1309" s="794"/>
      <c r="Y1309" s="237"/>
    </row>
    <row r="1310" spans="1:25" s="17" customFormat="1" ht="9" customHeight="1" thickBot="1">
      <c r="A1310" s="64"/>
      <c r="B1310" s="135"/>
      <c r="C1310" s="135"/>
      <c r="D1310" s="135"/>
      <c r="E1310" s="135"/>
      <c r="F1310" s="135"/>
      <c r="G1310" s="135"/>
      <c r="H1310" s="135"/>
      <c r="I1310" s="135"/>
      <c r="J1310" s="135"/>
      <c r="K1310" s="135"/>
      <c r="L1310" s="135"/>
      <c r="M1310" s="135"/>
      <c r="N1310" s="135"/>
      <c r="O1310" s="135"/>
      <c r="P1310" s="135"/>
      <c r="Q1310" s="135"/>
      <c r="R1310" s="135"/>
      <c r="S1310" s="135"/>
      <c r="T1310" s="135"/>
      <c r="U1310" s="135"/>
      <c r="V1310" s="135"/>
      <c r="W1310" s="135"/>
      <c r="X1310" s="135"/>
      <c r="Y1310" s="237"/>
    </row>
    <row r="1311" spans="1:25" s="17" customFormat="1" ht="9" customHeight="1">
      <c r="A1311" s="64"/>
      <c r="B1311" s="202"/>
      <c r="C1311" s="203"/>
      <c r="D1311" s="203"/>
      <c r="E1311" s="203"/>
      <c r="F1311" s="203"/>
      <c r="G1311" s="203"/>
      <c r="H1311" s="203"/>
      <c r="I1311" s="203"/>
      <c r="J1311" s="203"/>
      <c r="K1311" s="203"/>
      <c r="L1311" s="203"/>
      <c r="M1311" s="203"/>
      <c r="N1311" s="203"/>
      <c r="O1311" s="203"/>
      <c r="P1311" s="203"/>
      <c r="Q1311" s="203"/>
      <c r="R1311" s="203"/>
      <c r="S1311" s="203"/>
      <c r="T1311" s="203"/>
      <c r="U1311" s="203"/>
      <c r="V1311" s="203"/>
      <c r="W1311" s="203"/>
      <c r="X1311" s="204"/>
      <c r="Y1311" s="237"/>
    </row>
    <row r="1312" spans="1:25" s="17" customFormat="1" ht="16.5" customHeight="1">
      <c r="A1312" s="64"/>
      <c r="B1312" s="246"/>
      <c r="C1312" s="788" t="s">
        <v>118</v>
      </c>
      <c r="D1312" s="789"/>
      <c r="E1312" s="789"/>
      <c r="F1312" s="789"/>
      <c r="G1312" s="789"/>
      <c r="H1312" s="789"/>
      <c r="I1312" s="789"/>
      <c r="J1312" s="789"/>
      <c r="K1312" s="789"/>
      <c r="L1312" s="789"/>
      <c r="M1312" s="789"/>
      <c r="N1312" s="789"/>
      <c r="O1312" s="789"/>
      <c r="P1312" s="789"/>
      <c r="Q1312" s="789"/>
      <c r="R1312" s="789"/>
      <c r="S1312" s="789"/>
      <c r="T1312" s="789"/>
      <c r="U1312" s="789"/>
      <c r="V1312" s="789"/>
      <c r="W1312" s="790"/>
      <c r="X1312" s="133"/>
      <c r="Y1312" s="237"/>
    </row>
    <row r="1313" spans="1:25" s="17" customFormat="1" ht="9" customHeight="1">
      <c r="A1313" s="64"/>
      <c r="B1313" s="64"/>
      <c r="C1313" s="245"/>
      <c r="D1313" s="245"/>
      <c r="E1313" s="245"/>
      <c r="F1313" s="245"/>
      <c r="G1313" s="63"/>
      <c r="H1313" s="14"/>
      <c r="I1313" s="14"/>
      <c r="J1313" s="14"/>
      <c r="K1313" s="14"/>
      <c r="L1313" s="14"/>
      <c r="M1313" s="14"/>
      <c r="N1313" s="63"/>
      <c r="O1313" s="83"/>
      <c r="P1313" s="63"/>
      <c r="Q1313" s="83"/>
      <c r="R1313" s="63"/>
      <c r="S1313" s="63"/>
      <c r="T1313" s="63"/>
      <c r="U1313" s="63"/>
      <c r="V1313" s="155"/>
      <c r="W1313" s="63"/>
      <c r="X1313" s="65"/>
      <c r="Y1313" s="65"/>
    </row>
    <row r="1314" spans="1:25" ht="20.25" customHeight="1">
      <c r="A1314" s="67"/>
      <c r="B1314" s="67"/>
      <c r="C1314" s="508" t="s">
        <v>263</v>
      </c>
      <c r="D1314" s="506" t="s">
        <v>1</v>
      </c>
      <c r="E1314" s="247"/>
      <c r="F1314" s="798" t="s">
        <v>300</v>
      </c>
      <c r="G1314" s="795"/>
      <c r="H1314" s="795"/>
      <c r="I1314" s="795"/>
      <c r="J1314" s="795"/>
      <c r="K1314" s="795"/>
      <c r="L1314" s="795"/>
      <c r="M1314" s="795"/>
      <c r="N1314" s="795"/>
      <c r="O1314" s="795"/>
      <c r="P1314" s="795"/>
      <c r="Q1314" s="795"/>
      <c r="R1314" s="795"/>
      <c r="S1314" s="795"/>
      <c r="T1314" s="795"/>
      <c r="U1314" s="795"/>
      <c r="V1314" s="795"/>
      <c r="W1314" s="796"/>
      <c r="X1314" s="81"/>
      <c r="Y1314" s="68"/>
    </row>
    <row r="1315" spans="1:25" ht="6.75" customHeight="1">
      <c r="A1315" s="67"/>
      <c r="B1315" s="67"/>
      <c r="C1315" s="52"/>
      <c r="D1315" s="52"/>
      <c r="E1315" s="247"/>
      <c r="F1315" s="57"/>
      <c r="G1315" s="62"/>
      <c r="H1315" s="62"/>
      <c r="I1315" s="62"/>
      <c r="J1315" s="62"/>
      <c r="K1315" s="62"/>
      <c r="L1315" s="62"/>
      <c r="M1315" s="62"/>
      <c r="N1315" s="62"/>
      <c r="O1315" s="62"/>
      <c r="P1315" s="62"/>
      <c r="Q1315" s="62"/>
      <c r="R1315" s="62"/>
      <c r="S1315" s="62"/>
      <c r="T1315" s="62"/>
      <c r="U1315" s="62"/>
      <c r="V1315" s="155"/>
      <c r="W1315" s="62"/>
      <c r="X1315" s="68"/>
      <c r="Y1315" s="68"/>
    </row>
    <row r="1316" spans="1:25" ht="14.25" customHeight="1">
      <c r="A1316" s="67"/>
      <c r="B1316" s="67"/>
      <c r="C1316" s="698" t="s">
        <v>93</v>
      </c>
      <c r="D1316" s="631" t="s">
        <v>1</v>
      </c>
      <c r="E1316" s="247"/>
      <c r="F1316" s="720" t="s">
        <v>261</v>
      </c>
      <c r="G1316" s="721"/>
      <c r="H1316" s="721"/>
      <c r="I1316" s="721"/>
      <c r="J1316" s="721"/>
      <c r="K1316" s="721"/>
      <c r="L1316" s="721"/>
      <c r="M1316" s="721"/>
      <c r="N1316" s="721"/>
      <c r="O1316" s="721"/>
      <c r="P1316" s="721"/>
      <c r="Q1316" s="721"/>
      <c r="R1316" s="721"/>
      <c r="S1316" s="721"/>
      <c r="T1316" s="721"/>
      <c r="U1316" s="721"/>
      <c r="V1316" s="721"/>
      <c r="W1316" s="722"/>
      <c r="X1316" s="68"/>
      <c r="Y1316" s="68"/>
    </row>
    <row r="1317" spans="1:25" s="6" customFormat="1" ht="15" customHeight="1">
      <c r="A1317" s="79"/>
      <c r="B1317" s="79"/>
      <c r="C1317" s="731"/>
      <c r="D1317" s="633"/>
      <c r="E1317" s="32"/>
      <c r="F1317" s="726"/>
      <c r="G1317" s="727"/>
      <c r="H1317" s="727"/>
      <c r="I1317" s="727"/>
      <c r="J1317" s="727"/>
      <c r="K1317" s="727"/>
      <c r="L1317" s="727"/>
      <c r="M1317" s="727"/>
      <c r="N1317" s="727"/>
      <c r="O1317" s="727"/>
      <c r="P1317" s="727"/>
      <c r="Q1317" s="727"/>
      <c r="R1317" s="727"/>
      <c r="S1317" s="727"/>
      <c r="T1317" s="727"/>
      <c r="U1317" s="727"/>
      <c r="V1317" s="727"/>
      <c r="W1317" s="728"/>
      <c r="X1317" s="81"/>
      <c r="Y1317" s="81"/>
    </row>
    <row r="1318" spans="1:25" s="6" customFormat="1" ht="6.75" customHeight="1">
      <c r="A1318" s="79"/>
      <c r="B1318" s="79"/>
      <c r="C1318" s="66"/>
      <c r="D1318" s="227"/>
      <c r="E1318" s="32"/>
      <c r="F1318" s="14"/>
      <c r="G1318" s="32"/>
      <c r="H1318" s="82"/>
      <c r="I1318" s="82"/>
      <c r="J1318" s="82"/>
      <c r="K1318" s="82"/>
      <c r="L1318" s="32"/>
      <c r="M1318" s="32"/>
      <c r="N1318" s="32"/>
      <c r="O1318" s="32"/>
      <c r="P1318" s="32"/>
      <c r="Q1318" s="31"/>
      <c r="R1318" s="31"/>
      <c r="S1318" s="31"/>
      <c r="T1318" s="31"/>
      <c r="U1318" s="31"/>
      <c r="V1318" s="107"/>
      <c r="W1318" s="31"/>
      <c r="X1318" s="81"/>
      <c r="Y1318" s="81"/>
    </row>
    <row r="1319" spans="1:25" s="6" customFormat="1" ht="15" customHeight="1">
      <c r="A1319" s="79"/>
      <c r="B1319" s="79"/>
      <c r="C1319" s="628" t="s">
        <v>95</v>
      </c>
      <c r="D1319" s="631" t="s">
        <v>1</v>
      </c>
      <c r="E1319" s="32"/>
      <c r="F1319" s="502" t="s">
        <v>231</v>
      </c>
      <c r="G1319" s="32"/>
      <c r="H1319" s="82" t="s">
        <v>79</v>
      </c>
      <c r="I1319" s="82"/>
      <c r="J1319" s="82"/>
      <c r="K1319" s="82"/>
      <c r="L1319" s="82"/>
      <c r="M1319" s="82"/>
      <c r="N1319" s="82"/>
      <c r="O1319" s="82"/>
      <c r="P1319" s="82"/>
      <c r="Q1319" s="80"/>
      <c r="R1319" s="80"/>
      <c r="S1319" s="80"/>
      <c r="T1319" s="80"/>
      <c r="U1319" s="80"/>
      <c r="V1319" s="239"/>
      <c r="W1319" s="80"/>
      <c r="X1319" s="81"/>
      <c r="Y1319" s="81"/>
    </row>
    <row r="1320" spans="1:25" s="6" customFormat="1" ht="3" customHeight="1">
      <c r="A1320" s="79"/>
      <c r="B1320" s="79"/>
      <c r="C1320" s="629"/>
      <c r="D1320" s="632"/>
      <c r="E1320" s="32"/>
      <c r="F1320" s="24"/>
      <c r="G1320" s="32"/>
      <c r="H1320" s="82"/>
      <c r="I1320" s="82"/>
      <c r="J1320" s="82"/>
      <c r="K1320" s="82"/>
      <c r="L1320" s="82"/>
      <c r="M1320" s="82"/>
      <c r="N1320" s="82"/>
      <c r="O1320" s="82"/>
      <c r="P1320" s="82"/>
      <c r="Q1320" s="80"/>
      <c r="R1320" s="80"/>
      <c r="S1320" s="80"/>
      <c r="T1320" s="80"/>
      <c r="U1320" s="80"/>
      <c r="V1320" s="239"/>
      <c r="W1320" s="80"/>
      <c r="X1320" s="81"/>
      <c r="Y1320" s="81"/>
    </row>
    <row r="1321" spans="1:25" s="6" customFormat="1" ht="15" customHeight="1">
      <c r="A1321" s="79"/>
      <c r="B1321" s="79"/>
      <c r="C1321" s="630"/>
      <c r="D1321" s="633"/>
      <c r="E1321" s="32"/>
      <c r="F1321" s="502"/>
      <c r="G1321" s="32"/>
      <c r="H1321" s="82" t="s">
        <v>80</v>
      </c>
      <c r="I1321" s="82"/>
      <c r="J1321" s="82"/>
      <c r="K1321" s="82"/>
      <c r="L1321" s="82"/>
      <c r="M1321" s="788" t="s">
        <v>201</v>
      </c>
      <c r="N1321" s="789"/>
      <c r="O1321" s="790"/>
      <c r="P1321" s="795"/>
      <c r="Q1321" s="795"/>
      <c r="R1321" s="795"/>
      <c r="S1321" s="795"/>
      <c r="T1321" s="795"/>
      <c r="U1321" s="795"/>
      <c r="V1321" s="795"/>
      <c r="W1321" s="796"/>
      <c r="X1321" s="81"/>
      <c r="Y1321" s="81"/>
    </row>
    <row r="1322" spans="1:25" s="6" customFormat="1" ht="6.75" customHeight="1">
      <c r="A1322" s="79"/>
      <c r="B1322" s="79"/>
      <c r="C1322" s="66"/>
      <c r="D1322" s="227"/>
      <c r="E1322" s="32"/>
      <c r="F1322" s="24"/>
      <c r="G1322" s="32"/>
      <c r="H1322" s="82"/>
      <c r="I1322" s="82"/>
      <c r="J1322" s="82"/>
      <c r="K1322" s="82"/>
      <c r="L1322" s="32"/>
      <c r="M1322" s="63"/>
      <c r="N1322" s="63"/>
      <c r="O1322" s="63"/>
      <c r="P1322" s="63"/>
      <c r="Q1322" s="63"/>
      <c r="R1322" s="63"/>
      <c r="S1322" s="63"/>
      <c r="T1322" s="63"/>
      <c r="U1322" s="63"/>
      <c r="V1322" s="155"/>
      <c r="W1322" s="63"/>
      <c r="X1322" s="81"/>
      <c r="Y1322" s="81"/>
    </row>
    <row r="1323" spans="1:25" s="6" customFormat="1" ht="15" customHeight="1">
      <c r="A1323" s="79"/>
      <c r="B1323" s="79"/>
      <c r="C1323" s="628" t="s">
        <v>117</v>
      </c>
      <c r="D1323" s="631" t="s">
        <v>1</v>
      </c>
      <c r="E1323" s="32"/>
      <c r="F1323" s="502" t="s">
        <v>231</v>
      </c>
      <c r="G1323" s="32"/>
      <c r="H1323" s="82" t="s">
        <v>79</v>
      </c>
      <c r="I1323" s="82"/>
      <c r="J1323" s="82"/>
      <c r="K1323" s="82"/>
      <c r="L1323" s="82"/>
      <c r="M1323" s="66"/>
      <c r="N1323" s="66"/>
      <c r="O1323" s="66"/>
      <c r="P1323" s="66"/>
      <c r="Q1323" s="66"/>
      <c r="R1323" s="66"/>
      <c r="S1323" s="66"/>
      <c r="T1323" s="66"/>
      <c r="U1323" s="66"/>
      <c r="V1323" s="106"/>
      <c r="W1323" s="66"/>
      <c r="X1323" s="81"/>
      <c r="Y1323" s="81"/>
    </row>
    <row r="1324" spans="1:25" s="6" customFormat="1" ht="3" customHeight="1">
      <c r="A1324" s="79"/>
      <c r="B1324" s="79"/>
      <c r="C1324" s="629"/>
      <c r="D1324" s="632"/>
      <c r="E1324" s="32"/>
      <c r="F1324" s="24"/>
      <c r="G1324" s="32"/>
      <c r="H1324" s="82"/>
      <c r="I1324" s="82"/>
      <c r="J1324" s="82"/>
      <c r="K1324" s="82"/>
      <c r="L1324" s="82"/>
      <c r="M1324" s="66"/>
      <c r="N1324" s="66"/>
      <c r="O1324" s="66"/>
      <c r="P1324" s="66"/>
      <c r="Q1324" s="66"/>
      <c r="R1324" s="66"/>
      <c r="S1324" s="66"/>
      <c r="T1324" s="66"/>
      <c r="U1324" s="66"/>
      <c r="V1324" s="106"/>
      <c r="W1324" s="66"/>
      <c r="X1324" s="81"/>
      <c r="Y1324" s="81"/>
    </row>
    <row r="1325" spans="1:25" s="6" customFormat="1" ht="15" customHeight="1">
      <c r="A1325" s="79"/>
      <c r="B1325" s="79"/>
      <c r="C1325" s="630"/>
      <c r="D1325" s="633"/>
      <c r="E1325" s="32"/>
      <c r="F1325" s="502"/>
      <c r="G1325" s="32"/>
      <c r="H1325" s="82" t="s">
        <v>80</v>
      </c>
      <c r="I1325" s="82"/>
      <c r="J1325" s="82"/>
      <c r="K1325" s="82"/>
      <c r="L1325" s="82"/>
      <c r="M1325" s="788" t="s">
        <v>201</v>
      </c>
      <c r="N1325" s="789"/>
      <c r="O1325" s="790"/>
      <c r="P1325" s="795"/>
      <c r="Q1325" s="795"/>
      <c r="R1325" s="795"/>
      <c r="S1325" s="795"/>
      <c r="T1325" s="795"/>
      <c r="U1325" s="795"/>
      <c r="V1325" s="795"/>
      <c r="W1325" s="796"/>
      <c r="X1325" s="81"/>
      <c r="Y1325" s="81"/>
    </row>
    <row r="1326" spans="1:25" s="6" customFormat="1" ht="6.75" customHeight="1">
      <c r="A1326" s="79"/>
      <c r="B1326" s="79"/>
      <c r="C1326" s="66"/>
      <c r="D1326" s="227"/>
      <c r="E1326" s="32"/>
      <c r="F1326" s="24"/>
      <c r="G1326" s="32"/>
      <c r="H1326" s="82"/>
      <c r="I1326" s="82"/>
      <c r="J1326" s="82"/>
      <c r="K1326" s="82"/>
      <c r="L1326" s="32"/>
      <c r="M1326" s="63"/>
      <c r="N1326" s="63"/>
      <c r="O1326" s="63"/>
      <c r="P1326" s="63"/>
      <c r="Q1326" s="63"/>
      <c r="R1326" s="63"/>
      <c r="S1326" s="63"/>
      <c r="T1326" s="63"/>
      <c r="U1326" s="63"/>
      <c r="V1326" s="155"/>
      <c r="W1326" s="63"/>
      <c r="X1326" s="81"/>
      <c r="Y1326" s="81"/>
    </row>
    <row r="1327" spans="1:25" s="6" customFormat="1" ht="15" customHeight="1">
      <c r="A1327" s="79"/>
      <c r="B1327" s="79"/>
      <c r="C1327" s="628" t="s">
        <v>94</v>
      </c>
      <c r="D1327" s="631" t="s">
        <v>1</v>
      </c>
      <c r="E1327" s="32"/>
      <c r="F1327" s="502" t="s">
        <v>231</v>
      </c>
      <c r="G1327" s="565"/>
      <c r="H1327" s="82" t="s">
        <v>81</v>
      </c>
      <c r="I1327" s="82"/>
      <c r="J1327" s="82"/>
      <c r="K1327" s="82"/>
      <c r="L1327" s="82"/>
      <c r="M1327" s="66"/>
      <c r="N1327" s="66"/>
      <c r="O1327" s="66"/>
      <c r="P1327" s="66"/>
      <c r="Q1327" s="66"/>
      <c r="R1327" s="66"/>
      <c r="S1327" s="66"/>
      <c r="T1327" s="66"/>
      <c r="U1327" s="66"/>
      <c r="V1327" s="106"/>
      <c r="W1327" s="10"/>
      <c r="X1327" s="81"/>
      <c r="Y1327" s="81"/>
    </row>
    <row r="1328" spans="1:25" s="6" customFormat="1" ht="3" customHeight="1">
      <c r="A1328" s="79"/>
      <c r="B1328" s="79"/>
      <c r="C1328" s="629"/>
      <c r="D1328" s="632"/>
      <c r="E1328" s="32"/>
      <c r="F1328" s="24"/>
      <c r="G1328" s="32"/>
      <c r="H1328" s="82"/>
      <c r="I1328" s="82"/>
      <c r="J1328" s="82"/>
      <c r="K1328" s="82"/>
      <c r="L1328" s="82"/>
      <c r="M1328" s="66"/>
      <c r="N1328" s="66"/>
      <c r="O1328" s="66"/>
      <c r="P1328" s="66"/>
      <c r="Q1328" s="66"/>
      <c r="R1328" s="66"/>
      <c r="S1328" s="66"/>
      <c r="T1328" s="66"/>
      <c r="U1328" s="66"/>
      <c r="V1328" s="106"/>
      <c r="W1328" s="10"/>
      <c r="X1328" s="81"/>
      <c r="Y1328" s="81"/>
    </row>
    <row r="1329" spans="1:27" s="6" customFormat="1" ht="15" customHeight="1">
      <c r="A1329" s="79"/>
      <c r="B1329" s="79"/>
      <c r="C1329" s="630"/>
      <c r="D1329" s="633"/>
      <c r="E1329" s="32"/>
      <c r="F1329" s="502"/>
      <c r="G1329" s="32"/>
      <c r="H1329" s="82" t="s">
        <v>82</v>
      </c>
      <c r="I1329" s="82"/>
      <c r="J1329" s="82"/>
      <c r="K1329" s="82"/>
      <c r="L1329" s="82"/>
      <c r="M1329" s="788" t="s">
        <v>201</v>
      </c>
      <c r="N1329" s="789"/>
      <c r="O1329" s="790"/>
      <c r="P1329" s="795"/>
      <c r="Q1329" s="795"/>
      <c r="R1329" s="795"/>
      <c r="S1329" s="795"/>
      <c r="T1329" s="795"/>
      <c r="U1329" s="795"/>
      <c r="V1329" s="795"/>
      <c r="W1329" s="796"/>
      <c r="X1329" s="81"/>
      <c r="Y1329" s="81"/>
    </row>
    <row r="1330" spans="1:27" s="6" customFormat="1" ht="6.75" customHeight="1">
      <c r="A1330" s="79"/>
      <c r="B1330" s="79"/>
      <c r="C1330" s="66"/>
      <c r="D1330" s="227"/>
      <c r="E1330" s="31"/>
      <c r="F1330" s="14"/>
      <c r="G1330" s="31"/>
      <c r="H1330" s="80"/>
      <c r="I1330" s="80"/>
      <c r="J1330" s="80"/>
      <c r="K1330" s="80"/>
      <c r="L1330" s="63"/>
      <c r="M1330" s="63"/>
      <c r="N1330" s="63"/>
      <c r="O1330" s="63"/>
      <c r="P1330" s="63"/>
      <c r="Q1330" s="63"/>
      <c r="R1330" s="63"/>
      <c r="S1330" s="63"/>
      <c r="T1330" s="63"/>
      <c r="U1330" s="63"/>
      <c r="V1330" s="155"/>
      <c r="W1330" s="63"/>
      <c r="X1330" s="81"/>
      <c r="Y1330" s="81"/>
    </row>
    <row r="1331" spans="1:27" ht="20.25" customHeight="1">
      <c r="A1331" s="67"/>
      <c r="B1331" s="67"/>
      <c r="C1331" s="788" t="s">
        <v>127</v>
      </c>
      <c r="D1331" s="789"/>
      <c r="E1331" s="789"/>
      <c r="F1331" s="789"/>
      <c r="G1331" s="789"/>
      <c r="H1331" s="789"/>
      <c r="I1331" s="789"/>
      <c r="J1331" s="789"/>
      <c r="K1331" s="789"/>
      <c r="L1331" s="789"/>
      <c r="M1331" s="789"/>
      <c r="N1331" s="789"/>
      <c r="O1331" s="789"/>
      <c r="P1331" s="789"/>
      <c r="Q1331" s="789"/>
      <c r="R1331" s="789"/>
      <c r="S1331" s="789"/>
      <c r="T1331" s="789"/>
      <c r="U1331" s="789"/>
      <c r="V1331" s="789"/>
      <c r="W1331" s="790"/>
      <c r="X1331" s="68"/>
      <c r="Y1331" s="68"/>
    </row>
    <row r="1332" spans="1:27" s="6" customFormat="1" ht="6.75" customHeight="1">
      <c r="A1332" s="79"/>
      <c r="B1332" s="79"/>
      <c r="C1332" s="66"/>
      <c r="D1332" s="227"/>
      <c r="E1332" s="31"/>
      <c r="F1332" s="14"/>
      <c r="G1332" s="31"/>
      <c r="H1332" s="80"/>
      <c r="I1332" s="80"/>
      <c r="J1332" s="80"/>
      <c r="K1332" s="80"/>
      <c r="L1332" s="63"/>
      <c r="M1332" s="63"/>
      <c r="N1332" s="63"/>
      <c r="O1332" s="63"/>
      <c r="P1332" s="63"/>
      <c r="Q1332" s="63"/>
      <c r="R1332" s="63"/>
      <c r="S1332" s="63"/>
      <c r="T1332" s="63"/>
      <c r="U1332" s="63"/>
      <c r="V1332" s="155"/>
      <c r="W1332" s="63"/>
      <c r="X1332" s="81"/>
      <c r="Y1332" s="81"/>
    </row>
    <row r="1333" spans="1:27" ht="15" customHeight="1">
      <c r="A1333" s="67"/>
      <c r="B1333" s="67"/>
      <c r="C1333" s="7"/>
      <c r="D1333" s="219"/>
      <c r="E1333" s="7"/>
      <c r="F1333" s="57"/>
      <c r="G1333" s="7"/>
      <c r="H1333" s="791"/>
      <c r="I1333" s="791"/>
      <c r="J1333" s="791"/>
      <c r="K1333" s="791"/>
      <c r="L1333" s="791"/>
      <c r="M1333" s="93"/>
      <c r="N1333" s="62"/>
      <c r="O1333" s="62"/>
      <c r="P1333" s="10"/>
      <c r="Q1333" s="788" t="s">
        <v>48</v>
      </c>
      <c r="R1333" s="789"/>
      <c r="S1333" s="790"/>
      <c r="T1333" s="62"/>
      <c r="U1333" s="62"/>
      <c r="V1333" s="155"/>
      <c r="W1333" s="62"/>
      <c r="X1333" s="68"/>
      <c r="Y1333" s="68"/>
    </row>
    <row r="1334" spans="1:27" s="6" customFormat="1" ht="3" customHeight="1">
      <c r="A1334" s="79"/>
      <c r="B1334" s="79"/>
      <c r="C1334" s="31"/>
      <c r="D1334" s="228"/>
      <c r="E1334" s="31"/>
      <c r="F1334" s="14"/>
      <c r="G1334" s="31"/>
      <c r="H1334" s="31"/>
      <c r="I1334" s="31"/>
      <c r="J1334" s="31"/>
      <c r="K1334" s="31"/>
      <c r="L1334" s="63"/>
      <c r="M1334" s="63"/>
      <c r="N1334" s="63"/>
      <c r="O1334" s="14"/>
      <c r="P1334" s="14"/>
      <c r="Q1334" s="14"/>
      <c r="R1334" s="63"/>
      <c r="S1334" s="63"/>
      <c r="T1334" s="63"/>
      <c r="U1334" s="63"/>
      <c r="V1334" s="155"/>
      <c r="W1334" s="63"/>
      <c r="X1334" s="81"/>
      <c r="Y1334" s="81"/>
    </row>
    <row r="1335" spans="1:27" s="4" customFormat="1" ht="15" customHeight="1">
      <c r="A1335" s="72"/>
      <c r="B1335" s="72"/>
      <c r="C1335" s="788" t="s">
        <v>162</v>
      </c>
      <c r="D1335" s="789"/>
      <c r="E1335" s="789"/>
      <c r="F1335" s="790"/>
      <c r="G1335" s="10"/>
      <c r="H1335" s="788" t="s">
        <v>87</v>
      </c>
      <c r="I1335" s="789"/>
      <c r="J1335" s="789"/>
      <c r="K1335" s="789"/>
      <c r="L1335" s="789"/>
      <c r="M1335" s="790"/>
      <c r="N1335" s="10"/>
      <c r="O1335" s="510" t="s">
        <v>45</v>
      </c>
      <c r="P1335" s="10"/>
      <c r="Q1335" s="510" t="s">
        <v>46</v>
      </c>
      <c r="R1335" s="10"/>
      <c r="S1335" s="510" t="s">
        <v>47</v>
      </c>
      <c r="T1335" s="10"/>
      <c r="U1335" s="510" t="s">
        <v>160</v>
      </c>
      <c r="V1335" s="39"/>
      <c r="W1335" s="510" t="s">
        <v>72</v>
      </c>
      <c r="X1335" s="235"/>
      <c r="Y1335" s="235"/>
    </row>
    <row r="1336" spans="1:27" ht="3" customHeight="1">
      <c r="A1336" s="67"/>
      <c r="B1336" s="67"/>
      <c r="C1336" s="219"/>
      <c r="D1336" s="219"/>
      <c r="E1336" s="7"/>
      <c r="F1336" s="57"/>
      <c r="G1336" s="7"/>
      <c r="H1336" s="7"/>
      <c r="I1336" s="7"/>
      <c r="J1336" s="7"/>
      <c r="K1336" s="7"/>
      <c r="L1336" s="62"/>
      <c r="M1336" s="62"/>
      <c r="N1336" s="62"/>
      <c r="O1336" s="62"/>
      <c r="P1336" s="63"/>
      <c r="Q1336" s="62"/>
      <c r="R1336" s="62"/>
      <c r="S1336" s="62"/>
      <c r="T1336" s="62"/>
      <c r="U1336" s="62"/>
      <c r="V1336" s="155"/>
      <c r="W1336" s="62"/>
      <c r="X1336" s="68"/>
      <c r="Y1336" s="68"/>
    </row>
    <row r="1337" spans="1:27" s="12" customFormat="1" ht="14.25" customHeight="1">
      <c r="A1337" s="60"/>
      <c r="B1337" s="60"/>
      <c r="C1337" s="787"/>
      <c r="D1337" s="787"/>
      <c r="E1337" s="787"/>
      <c r="F1337" s="787"/>
      <c r="G1337" s="63"/>
      <c r="H1337" s="550"/>
      <c r="I1337" s="550"/>
      <c r="J1337" s="550"/>
      <c r="K1337" s="550"/>
      <c r="L1337" s="550"/>
      <c r="M1337" s="550"/>
      <c r="N1337" s="83"/>
      <c r="O1337" s="545"/>
      <c r="P1337" s="63"/>
      <c r="Q1337" s="545"/>
      <c r="R1337" s="63"/>
      <c r="S1337" s="545"/>
      <c r="T1337" s="63"/>
      <c r="U1337" s="545"/>
      <c r="V1337" s="63"/>
      <c r="W1337" s="545"/>
      <c r="X1337" s="61"/>
      <c r="Y1337" s="61"/>
    </row>
    <row r="1338" spans="1:27" s="12" customFormat="1" ht="14.25" customHeight="1">
      <c r="A1338" s="60"/>
      <c r="B1338" s="60"/>
      <c r="C1338" s="518" t="s">
        <v>249</v>
      </c>
      <c r="D1338" s="518"/>
      <c r="E1338" s="518"/>
      <c r="F1338" s="518"/>
      <c r="G1338" s="63"/>
      <c r="H1338" s="519">
        <v>100</v>
      </c>
      <c r="I1338" s="566">
        <v>23.2</v>
      </c>
      <c r="J1338" s="516">
        <v>23.2</v>
      </c>
      <c r="K1338" s="566">
        <v>23.2</v>
      </c>
      <c r="L1338" s="566">
        <v>23.2</v>
      </c>
      <c r="M1338" s="520"/>
      <c r="N1338" s="83"/>
      <c r="O1338" s="545"/>
      <c r="P1338" s="63"/>
      <c r="Q1338" s="545"/>
      <c r="R1338" s="63"/>
      <c r="S1338" s="545"/>
      <c r="T1338" s="63"/>
      <c r="U1338" s="545"/>
      <c r="V1338" s="230"/>
      <c r="W1338" s="545"/>
      <c r="X1338" s="81"/>
      <c r="Y1338" s="68"/>
      <c r="AA1338"/>
    </row>
    <row r="1339" spans="1:27" s="12" customFormat="1" ht="14.25" customHeight="1">
      <c r="A1339" s="60"/>
      <c r="B1339" s="60"/>
      <c r="C1339" s="511" t="s">
        <v>219</v>
      </c>
      <c r="D1339" s="512"/>
      <c r="E1339" s="512"/>
      <c r="F1339" s="512"/>
      <c r="G1339" s="63"/>
      <c r="H1339" s="514">
        <v>16.3</v>
      </c>
      <c r="I1339" s="566">
        <v>18.7</v>
      </c>
      <c r="J1339" s="516">
        <v>18.7</v>
      </c>
      <c r="K1339" s="566">
        <v>18.7</v>
      </c>
      <c r="L1339" s="566">
        <v>18.7</v>
      </c>
      <c r="M1339" s="517"/>
      <c r="N1339" s="626"/>
      <c r="O1339" s="534">
        <v>0.439</v>
      </c>
      <c r="P1339" s="621"/>
      <c r="Q1339" s="531">
        <f>H1339-1.96*O1339</f>
        <v>15.43956</v>
      </c>
      <c r="R1339" s="622"/>
      <c r="S1339" s="531">
        <f>H1339+1.96*O1339</f>
        <v>17.160440000000001</v>
      </c>
      <c r="T1339" s="622"/>
      <c r="U1339" s="531">
        <f>O1339/H1339*100</f>
        <v>2.6932515337423313</v>
      </c>
      <c r="V1339" s="625"/>
      <c r="W1339" s="532">
        <v>2.1700444883835885</v>
      </c>
      <c r="X1339" s="81"/>
      <c r="Y1339" s="68"/>
      <c r="AA1339"/>
    </row>
    <row r="1340" spans="1:27" s="12" customFormat="1" ht="14.25" customHeight="1">
      <c r="A1340" s="60"/>
      <c r="B1340" s="60"/>
      <c r="C1340" s="511" t="s">
        <v>220</v>
      </c>
      <c r="D1340" s="512"/>
      <c r="E1340" s="512"/>
      <c r="F1340" s="512"/>
      <c r="G1340" s="63"/>
      <c r="H1340" s="514">
        <v>3.6</v>
      </c>
      <c r="I1340" s="566">
        <v>20.3</v>
      </c>
      <c r="J1340" s="516">
        <v>20.3</v>
      </c>
      <c r="K1340" s="566">
        <v>20.3</v>
      </c>
      <c r="L1340" s="566">
        <v>20.3</v>
      </c>
      <c r="M1340" s="517"/>
      <c r="N1340" s="626"/>
      <c r="O1340" s="534">
        <v>0.1608</v>
      </c>
      <c r="P1340" s="621"/>
      <c r="Q1340" s="531">
        <f t="shared" ref="Q1340:Q1350" si="252">H1340-1.96*O1340</f>
        <v>3.2848320000000002</v>
      </c>
      <c r="R1340" s="622"/>
      <c r="S1340" s="531">
        <f t="shared" ref="S1340:S1350" si="253">H1340+1.96*O1340</f>
        <v>3.915168</v>
      </c>
      <c r="T1340" s="622"/>
      <c r="U1340" s="531">
        <f t="shared" ref="U1340:U1350" si="254">O1340/H1340*100</f>
        <v>4.4666666666666668</v>
      </c>
      <c r="V1340" s="625"/>
      <c r="W1340" s="532">
        <v>1.8272727272727272</v>
      </c>
      <c r="X1340" s="81"/>
      <c r="Y1340" s="68"/>
      <c r="AA1340"/>
    </row>
    <row r="1341" spans="1:27" s="12" customFormat="1" ht="14.25" customHeight="1">
      <c r="A1341" s="60"/>
      <c r="B1341" s="60"/>
      <c r="C1341" s="511" t="s">
        <v>221</v>
      </c>
      <c r="D1341" s="512"/>
      <c r="E1341" s="512"/>
      <c r="F1341" s="512"/>
      <c r="G1341" s="63"/>
      <c r="H1341" s="514">
        <v>4.9000000000000004</v>
      </c>
      <c r="I1341" s="566">
        <v>20.399999999999999</v>
      </c>
      <c r="J1341" s="516">
        <v>20.399999999999999</v>
      </c>
      <c r="K1341" s="566">
        <v>20.399999999999999</v>
      </c>
      <c r="L1341" s="566">
        <v>20.399999999999999</v>
      </c>
      <c r="M1341" s="517"/>
      <c r="N1341" s="626"/>
      <c r="O1341" s="534">
        <v>0.1147</v>
      </c>
      <c r="P1341" s="621"/>
      <c r="Q1341" s="531">
        <f t="shared" si="252"/>
        <v>4.6751880000000003</v>
      </c>
      <c r="R1341" s="622"/>
      <c r="S1341" s="531">
        <f t="shared" si="253"/>
        <v>5.1248120000000004</v>
      </c>
      <c r="T1341" s="622"/>
      <c r="U1341" s="531">
        <f t="shared" si="254"/>
        <v>2.3408163265306121</v>
      </c>
      <c r="V1341" s="625"/>
      <c r="W1341" s="532">
        <v>0.93327908868999188</v>
      </c>
      <c r="X1341" s="81"/>
      <c r="Y1341" s="68"/>
      <c r="AA1341"/>
    </row>
    <row r="1342" spans="1:27" s="12" customFormat="1" ht="14.25" customHeight="1">
      <c r="A1342" s="60"/>
      <c r="B1342" s="60"/>
      <c r="C1342" s="511" t="s">
        <v>222</v>
      </c>
      <c r="D1342" s="512"/>
      <c r="E1342" s="512"/>
      <c r="F1342" s="512"/>
      <c r="G1342" s="63"/>
      <c r="H1342" s="514">
        <v>29.3</v>
      </c>
      <c r="I1342" s="566">
        <v>27.3</v>
      </c>
      <c r="J1342" s="516">
        <v>27.3</v>
      </c>
      <c r="K1342" s="566">
        <v>27.3</v>
      </c>
      <c r="L1342" s="566">
        <v>27.3</v>
      </c>
      <c r="M1342" s="517"/>
      <c r="N1342" s="626"/>
      <c r="O1342" s="534">
        <v>0.55049999999999999</v>
      </c>
      <c r="P1342" s="621"/>
      <c r="Q1342" s="531">
        <f t="shared" si="252"/>
        <v>28.221019999999999</v>
      </c>
      <c r="R1342" s="622"/>
      <c r="S1342" s="531">
        <f t="shared" si="253"/>
        <v>30.378980000000002</v>
      </c>
      <c r="T1342" s="622"/>
      <c r="U1342" s="531">
        <f t="shared" si="254"/>
        <v>1.8788395904436859</v>
      </c>
      <c r="V1342" s="625"/>
      <c r="W1342" s="532">
        <v>1.8891557995881951</v>
      </c>
      <c r="X1342" s="81"/>
      <c r="Y1342" s="68"/>
      <c r="AA1342"/>
    </row>
    <row r="1343" spans="1:27" s="12" customFormat="1" ht="14.25" customHeight="1">
      <c r="A1343" s="60"/>
      <c r="B1343" s="60"/>
      <c r="C1343" s="511" t="s">
        <v>223</v>
      </c>
      <c r="D1343" s="512"/>
      <c r="E1343" s="512"/>
      <c r="F1343" s="512"/>
      <c r="G1343" s="63"/>
      <c r="H1343" s="514">
        <v>5.9</v>
      </c>
      <c r="I1343" s="566">
        <v>20.2</v>
      </c>
      <c r="J1343" s="516">
        <v>20.2</v>
      </c>
      <c r="K1343" s="566">
        <v>20.2</v>
      </c>
      <c r="L1343" s="566">
        <v>20.2</v>
      </c>
      <c r="M1343" s="517"/>
      <c r="N1343" s="626"/>
      <c r="O1343" s="534">
        <v>0.19309999999999999</v>
      </c>
      <c r="P1343" s="621"/>
      <c r="Q1343" s="531">
        <f t="shared" si="252"/>
        <v>5.5215240000000003</v>
      </c>
      <c r="R1343" s="622"/>
      <c r="S1343" s="531">
        <f t="shared" si="253"/>
        <v>6.2784760000000004</v>
      </c>
      <c r="T1343" s="622"/>
      <c r="U1343" s="531">
        <f t="shared" si="254"/>
        <v>3.2728813559322028</v>
      </c>
      <c r="V1343" s="625"/>
      <c r="W1343" s="532">
        <v>1.2098997493734336</v>
      </c>
      <c r="X1343" s="81"/>
      <c r="Y1343" s="68"/>
      <c r="AA1343"/>
    </row>
    <row r="1344" spans="1:27" s="12" customFormat="1" ht="14.25" customHeight="1">
      <c r="A1344" s="60"/>
      <c r="B1344" s="60"/>
      <c r="C1344" s="511" t="s">
        <v>224</v>
      </c>
      <c r="D1344" s="512"/>
      <c r="E1344" s="512"/>
      <c r="F1344" s="512"/>
      <c r="G1344" s="63"/>
      <c r="H1344" s="514">
        <v>2.1</v>
      </c>
      <c r="I1344" s="521">
        <v>23.9</v>
      </c>
      <c r="J1344" s="516">
        <v>23.9</v>
      </c>
      <c r="K1344" s="521">
        <v>23.9</v>
      </c>
      <c r="L1344" s="521">
        <v>23.9</v>
      </c>
      <c r="M1344" s="517"/>
      <c r="N1344" s="626"/>
      <c r="O1344" s="534">
        <v>9.4100000000000003E-2</v>
      </c>
      <c r="P1344" s="621"/>
      <c r="Q1344" s="531">
        <f t="shared" si="252"/>
        <v>1.915564</v>
      </c>
      <c r="R1344" s="622"/>
      <c r="S1344" s="531">
        <f t="shared" si="253"/>
        <v>2.2844359999999999</v>
      </c>
      <c r="T1344" s="622"/>
      <c r="U1344" s="531">
        <f t="shared" si="254"/>
        <v>4.480952380952381</v>
      </c>
      <c r="V1344" s="625"/>
      <c r="W1344" s="532">
        <v>1.0816091954022988</v>
      </c>
      <c r="X1344" s="81"/>
      <c r="Y1344" s="68"/>
      <c r="AA1344"/>
    </row>
    <row r="1345" spans="1:27" s="12" customFormat="1" ht="14.25" customHeight="1">
      <c r="A1345" s="60"/>
      <c r="B1345" s="60"/>
      <c r="C1345" s="511" t="s">
        <v>225</v>
      </c>
      <c r="D1345" s="512"/>
      <c r="E1345" s="512"/>
      <c r="F1345" s="512"/>
      <c r="G1345" s="63"/>
      <c r="H1345" s="514">
        <v>16.2</v>
      </c>
      <c r="I1345" s="566">
        <v>21.7</v>
      </c>
      <c r="J1345" s="516">
        <v>21.7</v>
      </c>
      <c r="K1345" s="566">
        <v>21.7</v>
      </c>
      <c r="L1345" s="566">
        <v>21.7</v>
      </c>
      <c r="M1345" s="517"/>
      <c r="N1345" s="626"/>
      <c r="O1345" s="534">
        <v>0.54300000000000004</v>
      </c>
      <c r="P1345" s="621"/>
      <c r="Q1345" s="531">
        <f t="shared" si="252"/>
        <v>15.135719999999999</v>
      </c>
      <c r="R1345" s="622"/>
      <c r="S1345" s="531">
        <f t="shared" si="253"/>
        <v>17.264279999999999</v>
      </c>
      <c r="T1345" s="622"/>
      <c r="U1345" s="531">
        <f t="shared" si="254"/>
        <v>3.3518518518518525</v>
      </c>
      <c r="V1345" s="625"/>
      <c r="W1345" s="532">
        <v>1.1853307138179436</v>
      </c>
      <c r="X1345" s="81"/>
      <c r="Y1345" s="68"/>
      <c r="AA1345"/>
    </row>
    <row r="1346" spans="1:27" s="12" customFormat="1" ht="14.25" customHeight="1">
      <c r="A1346" s="60"/>
      <c r="B1346" s="60"/>
      <c r="C1346" s="511" t="s">
        <v>226</v>
      </c>
      <c r="D1346" s="512"/>
      <c r="E1346" s="512"/>
      <c r="F1346" s="512"/>
      <c r="G1346" s="63"/>
      <c r="H1346" s="514">
        <v>4</v>
      </c>
      <c r="I1346" s="566">
        <v>23.9</v>
      </c>
      <c r="J1346" s="516">
        <v>23.9</v>
      </c>
      <c r="K1346" s="566">
        <v>23.9</v>
      </c>
      <c r="L1346" s="566">
        <v>23.9</v>
      </c>
      <c r="M1346" s="517"/>
      <c r="N1346" s="626"/>
      <c r="O1346" s="534">
        <v>9.2899999999999996E-2</v>
      </c>
      <c r="P1346" s="621"/>
      <c r="Q1346" s="531">
        <f t="shared" si="252"/>
        <v>3.8179159999999999</v>
      </c>
      <c r="R1346" s="622"/>
      <c r="S1346" s="531">
        <f t="shared" si="253"/>
        <v>4.1820839999999997</v>
      </c>
      <c r="T1346" s="622"/>
      <c r="U1346" s="531">
        <f t="shared" si="254"/>
        <v>2.3224999999999998</v>
      </c>
      <c r="V1346" s="625"/>
      <c r="W1346" s="532">
        <v>1.1139088729016786</v>
      </c>
      <c r="X1346" s="81"/>
      <c r="Y1346" s="68"/>
      <c r="AA1346"/>
    </row>
    <row r="1347" spans="1:27" s="12" customFormat="1" ht="14.25" customHeight="1">
      <c r="A1347" s="60"/>
      <c r="B1347" s="60"/>
      <c r="C1347" s="511" t="s">
        <v>227</v>
      </c>
      <c r="D1347" s="512"/>
      <c r="E1347" s="512"/>
      <c r="F1347" s="512"/>
      <c r="G1347" s="63"/>
      <c r="H1347" s="514">
        <v>3.3</v>
      </c>
      <c r="I1347" s="566">
        <v>25.3</v>
      </c>
      <c r="J1347" s="516">
        <v>25.3</v>
      </c>
      <c r="K1347" s="566">
        <v>25.3</v>
      </c>
      <c r="L1347" s="566">
        <v>25.3</v>
      </c>
      <c r="M1347" s="517"/>
      <c r="N1347" s="626"/>
      <c r="O1347" s="534">
        <v>0.17570000000000002</v>
      </c>
      <c r="P1347" s="621"/>
      <c r="Q1347" s="531">
        <f t="shared" si="252"/>
        <v>2.9556279999999999</v>
      </c>
      <c r="R1347" s="622"/>
      <c r="S1347" s="531">
        <f t="shared" si="253"/>
        <v>3.6443719999999997</v>
      </c>
      <c r="T1347" s="622"/>
      <c r="U1347" s="531">
        <f t="shared" si="254"/>
        <v>5.3242424242424251</v>
      </c>
      <c r="V1347" s="625"/>
      <c r="W1347" s="532">
        <v>1.2201388888888889</v>
      </c>
      <c r="X1347" s="81"/>
      <c r="Y1347" s="68"/>
      <c r="AA1347"/>
    </row>
    <row r="1348" spans="1:27" s="12" customFormat="1" ht="14.25" customHeight="1">
      <c r="A1348" s="60"/>
      <c r="B1348" s="60"/>
      <c r="C1348" s="511" t="s">
        <v>228</v>
      </c>
      <c r="D1348" s="512"/>
      <c r="E1348" s="512"/>
      <c r="F1348" s="512"/>
      <c r="G1348" s="63"/>
      <c r="H1348" s="514">
        <v>3</v>
      </c>
      <c r="I1348" s="566">
        <v>32.700000000000003</v>
      </c>
      <c r="J1348" s="516">
        <v>32.700000000000003</v>
      </c>
      <c r="K1348" s="566">
        <v>32.700000000000003</v>
      </c>
      <c r="L1348" s="566">
        <v>32.700000000000003</v>
      </c>
      <c r="M1348" s="517"/>
      <c r="N1348" s="626"/>
      <c r="O1348" s="534">
        <v>0.27230000000000004</v>
      </c>
      <c r="P1348" s="621"/>
      <c r="Q1348" s="531">
        <f t="shared" si="252"/>
        <v>2.4662920000000002</v>
      </c>
      <c r="R1348" s="622"/>
      <c r="S1348" s="531">
        <f t="shared" si="253"/>
        <v>3.5337079999999998</v>
      </c>
      <c r="T1348" s="622"/>
      <c r="U1348" s="531">
        <f t="shared" si="254"/>
        <v>9.076666666666668</v>
      </c>
      <c r="V1348" s="625"/>
      <c r="W1348" s="532">
        <v>1.6623931623931625</v>
      </c>
      <c r="X1348" s="81"/>
      <c r="Y1348" s="68"/>
      <c r="AA1348"/>
    </row>
    <row r="1349" spans="1:27" s="12" customFormat="1" ht="14.25" customHeight="1">
      <c r="A1349" s="60"/>
      <c r="B1349" s="60"/>
      <c r="C1349" s="511" t="s">
        <v>229</v>
      </c>
      <c r="D1349" s="512"/>
      <c r="E1349" s="512"/>
      <c r="F1349" s="512"/>
      <c r="G1349" s="63"/>
      <c r="H1349" s="514">
        <v>7.1</v>
      </c>
      <c r="I1349" s="566">
        <v>28.6</v>
      </c>
      <c r="J1349" s="516">
        <v>28.6</v>
      </c>
      <c r="K1349" s="566">
        <v>28.6</v>
      </c>
      <c r="L1349" s="566">
        <v>28.6</v>
      </c>
      <c r="M1349" s="517"/>
      <c r="N1349" s="626"/>
      <c r="O1349" s="534">
        <v>0.1507</v>
      </c>
      <c r="P1349" s="621"/>
      <c r="Q1349" s="531">
        <f t="shared" si="252"/>
        <v>6.8046279999999992</v>
      </c>
      <c r="R1349" s="622"/>
      <c r="S1349" s="531">
        <f t="shared" si="253"/>
        <v>7.3953720000000001</v>
      </c>
      <c r="T1349" s="622"/>
      <c r="U1349" s="531">
        <f t="shared" si="254"/>
        <v>2.1225352112676057</v>
      </c>
      <c r="V1349" s="625"/>
      <c r="W1349" s="532">
        <v>1.3576576576576576</v>
      </c>
      <c r="X1349" s="81"/>
      <c r="Y1349" s="68"/>
      <c r="AA1349"/>
    </row>
    <row r="1350" spans="1:27" s="12" customFormat="1" ht="14.25" customHeight="1">
      <c r="A1350" s="60"/>
      <c r="B1350" s="60"/>
      <c r="C1350" s="511" t="s">
        <v>230</v>
      </c>
      <c r="D1350" s="512"/>
      <c r="E1350" s="512"/>
      <c r="F1350" s="512"/>
      <c r="G1350" s="63"/>
      <c r="H1350" s="514">
        <v>4.2</v>
      </c>
      <c r="I1350" s="566">
        <v>23.1</v>
      </c>
      <c r="J1350" s="516">
        <v>23.1</v>
      </c>
      <c r="K1350" s="566">
        <v>23.1</v>
      </c>
      <c r="L1350" s="566">
        <v>23.1</v>
      </c>
      <c r="M1350" s="517"/>
      <c r="N1350" s="626"/>
      <c r="O1350" s="534">
        <v>0.1482</v>
      </c>
      <c r="P1350" s="621"/>
      <c r="Q1350" s="531">
        <f t="shared" si="252"/>
        <v>3.9095280000000003</v>
      </c>
      <c r="R1350" s="622"/>
      <c r="S1350" s="531">
        <f t="shared" si="253"/>
        <v>4.4904720000000005</v>
      </c>
      <c r="T1350" s="622"/>
      <c r="U1350" s="531">
        <f t="shared" si="254"/>
        <v>3.528571428571428</v>
      </c>
      <c r="V1350" s="623"/>
      <c r="W1350" s="532">
        <v>1.0488322717622081</v>
      </c>
      <c r="X1350" s="81"/>
      <c r="Y1350" s="68"/>
      <c r="AA1350"/>
    </row>
    <row r="1351" spans="1:27" s="12" customFormat="1" ht="14.25" customHeight="1">
      <c r="A1351" s="60"/>
      <c r="B1351" s="60"/>
      <c r="C1351" s="511"/>
      <c r="D1351" s="512"/>
      <c r="E1351" s="512"/>
      <c r="F1351" s="512"/>
      <c r="G1351" s="63"/>
      <c r="H1351" s="514"/>
      <c r="I1351" s="566"/>
      <c r="J1351" s="516"/>
      <c r="K1351" s="566"/>
      <c r="L1351" s="566"/>
      <c r="M1351" s="517"/>
      <c r="N1351" s="626"/>
      <c r="O1351" s="526"/>
      <c r="P1351" s="621"/>
      <c r="Q1351" s="524"/>
      <c r="R1351" s="621"/>
      <c r="S1351" s="527"/>
      <c r="T1351" s="621"/>
      <c r="U1351" s="533"/>
      <c r="V1351" s="623"/>
      <c r="W1351" s="537"/>
      <c r="X1351" s="81"/>
      <c r="Y1351" s="68"/>
      <c r="AA1351"/>
    </row>
    <row r="1352" spans="1:27" s="12" customFormat="1" ht="14.25" customHeight="1">
      <c r="A1352" s="60"/>
      <c r="B1352" s="60"/>
      <c r="C1352" s="518" t="s">
        <v>264</v>
      </c>
      <c r="D1352" s="518"/>
      <c r="E1352" s="518"/>
      <c r="F1352" s="518"/>
      <c r="G1352" s="63"/>
      <c r="H1352" s="519">
        <v>100</v>
      </c>
      <c r="I1352" s="516"/>
      <c r="J1352" s="516"/>
      <c r="K1352" s="516"/>
      <c r="L1352" s="516"/>
      <c r="M1352" s="522"/>
      <c r="N1352" s="627"/>
      <c r="O1352" s="527"/>
      <c r="P1352" s="621"/>
      <c r="Q1352" s="527"/>
      <c r="R1352" s="621"/>
      <c r="S1352" s="527"/>
      <c r="T1352" s="621"/>
      <c r="U1352" s="538"/>
      <c r="V1352" s="625"/>
      <c r="W1352" s="538"/>
      <c r="X1352" s="81"/>
      <c r="Y1352" s="68"/>
      <c r="AA1352"/>
    </row>
    <row r="1353" spans="1:27" s="12" customFormat="1" ht="14.25" customHeight="1">
      <c r="A1353" s="60"/>
      <c r="B1353" s="60"/>
      <c r="C1353" s="511" t="s">
        <v>219</v>
      </c>
      <c r="D1353" s="512"/>
      <c r="E1353" s="512"/>
      <c r="F1353" s="512"/>
      <c r="G1353" s="63"/>
      <c r="H1353" s="523">
        <v>19.399999999999999</v>
      </c>
      <c r="I1353" s="524">
        <v>0.195991</v>
      </c>
      <c r="J1353" s="524">
        <v>0.195991</v>
      </c>
      <c r="K1353" s="524">
        <v>0.195991</v>
      </c>
      <c r="L1353" s="524">
        <v>0.195991</v>
      </c>
      <c r="M1353" s="522"/>
      <c r="N1353" s="627"/>
      <c r="O1353" s="534">
        <v>0.56109999999999993</v>
      </c>
      <c r="P1353" s="621"/>
      <c r="Q1353" s="531">
        <f t="shared" ref="Q1353:Q1364" si="255">H1353-1.96*O1353</f>
        <v>18.300243999999999</v>
      </c>
      <c r="R1353" s="622"/>
      <c r="S1353" s="531">
        <f t="shared" ref="S1353:S1364" si="256">H1353+1.96*O1353</f>
        <v>20.499755999999998</v>
      </c>
      <c r="T1353" s="622"/>
      <c r="U1353" s="531">
        <f t="shared" ref="U1353:U1364" si="257">O1353/H1353*100</f>
        <v>2.8922680412371133</v>
      </c>
      <c r="V1353" s="625"/>
      <c r="W1353" s="532">
        <v>1.0859299400038707</v>
      </c>
      <c r="X1353" s="61"/>
      <c r="Y1353" s="68"/>
      <c r="AA1353"/>
    </row>
    <row r="1354" spans="1:27" s="12" customFormat="1" ht="14.25" customHeight="1">
      <c r="A1354" s="60"/>
      <c r="B1354" s="60"/>
      <c r="C1354" s="511" t="s">
        <v>220</v>
      </c>
      <c r="D1354" s="512"/>
      <c r="E1354" s="512"/>
      <c r="F1354" s="512"/>
      <c r="G1354" s="63"/>
      <c r="H1354" s="523">
        <v>5.7</v>
      </c>
      <c r="I1354" s="524">
        <v>4.1762000000000001E-2</v>
      </c>
      <c r="J1354" s="524">
        <v>4.1762000000000001E-2</v>
      </c>
      <c r="K1354" s="524">
        <v>4.1762000000000001E-2</v>
      </c>
      <c r="L1354" s="524">
        <v>4.1762000000000001E-2</v>
      </c>
      <c r="M1354" s="522"/>
      <c r="N1354" s="627"/>
      <c r="O1354" s="534">
        <v>0.50429999999999997</v>
      </c>
      <c r="P1354" s="621"/>
      <c r="Q1354" s="531">
        <f t="shared" si="255"/>
        <v>4.7115720000000003</v>
      </c>
      <c r="R1354" s="622"/>
      <c r="S1354" s="531">
        <f t="shared" si="256"/>
        <v>6.688428</v>
      </c>
      <c r="T1354" s="622"/>
      <c r="U1354" s="531">
        <f t="shared" si="257"/>
        <v>8.8473684210526304</v>
      </c>
      <c r="V1354" s="625"/>
      <c r="W1354" s="532">
        <v>1.628350016144656</v>
      </c>
      <c r="X1354" s="61"/>
      <c r="Y1354" s="68"/>
      <c r="AA1354"/>
    </row>
    <row r="1355" spans="1:27" s="12" customFormat="1" ht="14.25" customHeight="1">
      <c r="A1355" s="60"/>
      <c r="B1355" s="60"/>
      <c r="C1355" s="511" t="s">
        <v>221</v>
      </c>
      <c r="D1355" s="512"/>
      <c r="E1355" s="512"/>
      <c r="F1355" s="512"/>
      <c r="G1355" s="63"/>
      <c r="H1355" s="523">
        <v>5.0999999999999996</v>
      </c>
      <c r="I1355" s="524">
        <v>5.3697000000000002E-2</v>
      </c>
      <c r="J1355" s="524">
        <v>5.3697000000000002E-2</v>
      </c>
      <c r="K1355" s="524">
        <v>5.3697000000000002E-2</v>
      </c>
      <c r="L1355" s="524">
        <v>5.3697000000000002E-2</v>
      </c>
      <c r="M1355" s="522"/>
      <c r="N1355" s="627"/>
      <c r="O1355" s="534">
        <v>0.30149999999999999</v>
      </c>
      <c r="P1355" s="621"/>
      <c r="Q1355" s="531">
        <f t="shared" si="255"/>
        <v>4.5090599999999998</v>
      </c>
      <c r="R1355" s="622"/>
      <c r="S1355" s="531">
        <f t="shared" si="256"/>
        <v>5.6909399999999994</v>
      </c>
      <c r="T1355" s="622"/>
      <c r="U1355" s="531">
        <f t="shared" si="257"/>
        <v>5.9117647058823533</v>
      </c>
      <c r="V1355" s="625"/>
      <c r="W1355" s="532">
        <v>1.1468238874096615</v>
      </c>
      <c r="X1355" s="61"/>
      <c r="Y1355" s="68"/>
      <c r="AA1355"/>
    </row>
    <row r="1356" spans="1:27" s="12" customFormat="1" ht="14.25" customHeight="1">
      <c r="A1356" s="60"/>
      <c r="B1356" s="60"/>
      <c r="C1356" s="511" t="s">
        <v>222</v>
      </c>
      <c r="D1356" s="512"/>
      <c r="E1356" s="512"/>
      <c r="F1356" s="512"/>
      <c r="G1356" s="63"/>
      <c r="H1356" s="523">
        <v>23.2</v>
      </c>
      <c r="I1356" s="524">
        <v>0.25807400000000003</v>
      </c>
      <c r="J1356" s="524">
        <v>0.25807400000000003</v>
      </c>
      <c r="K1356" s="524">
        <v>0.25807400000000003</v>
      </c>
      <c r="L1356" s="524">
        <v>0.25807400000000003</v>
      </c>
      <c r="M1356" s="522"/>
      <c r="N1356" s="627"/>
      <c r="O1356" s="534">
        <v>1.0489999999999999</v>
      </c>
      <c r="P1356" s="621"/>
      <c r="Q1356" s="531">
        <f t="shared" si="255"/>
        <v>21.14396</v>
      </c>
      <c r="R1356" s="622"/>
      <c r="S1356" s="531">
        <f t="shared" si="256"/>
        <v>25.256039999999999</v>
      </c>
      <c r="T1356" s="622"/>
      <c r="U1356" s="531">
        <f t="shared" si="257"/>
        <v>4.5215517241379306</v>
      </c>
      <c r="V1356" s="625"/>
      <c r="W1356" s="532">
        <v>1.6416275430359937</v>
      </c>
      <c r="X1356" s="61"/>
      <c r="Y1356" s="68"/>
      <c r="AA1356"/>
    </row>
    <row r="1357" spans="1:27" s="12" customFormat="1" ht="14.25" customHeight="1">
      <c r="A1357" s="60"/>
      <c r="B1357" s="60"/>
      <c r="C1357" s="511" t="s">
        <v>223</v>
      </c>
      <c r="D1357" s="512"/>
      <c r="E1357" s="512"/>
      <c r="F1357" s="512"/>
      <c r="G1357" s="63"/>
      <c r="H1357" s="523">
        <v>6.2</v>
      </c>
      <c r="I1357" s="524">
        <v>6.6703999999999999E-2</v>
      </c>
      <c r="J1357" s="524">
        <v>6.6703999999999999E-2</v>
      </c>
      <c r="K1357" s="524">
        <v>6.6703999999999999E-2</v>
      </c>
      <c r="L1357" s="524">
        <v>6.6703999999999999E-2</v>
      </c>
      <c r="M1357" s="522"/>
      <c r="N1357" s="627"/>
      <c r="O1357" s="534">
        <v>0.35549999999999998</v>
      </c>
      <c r="P1357" s="621"/>
      <c r="Q1357" s="531">
        <f t="shared" si="255"/>
        <v>5.5032200000000007</v>
      </c>
      <c r="R1357" s="622"/>
      <c r="S1357" s="531">
        <f t="shared" si="256"/>
        <v>6.8967799999999997</v>
      </c>
      <c r="T1357" s="622"/>
      <c r="U1357" s="531">
        <f t="shared" si="257"/>
        <v>5.7338709677419351</v>
      </c>
      <c r="V1357" s="625"/>
      <c r="W1357" s="532">
        <v>1.0224331320103537</v>
      </c>
      <c r="X1357" s="61"/>
      <c r="Y1357" s="61"/>
      <c r="AA1357"/>
    </row>
    <row r="1358" spans="1:27" s="12" customFormat="1" ht="14.25" customHeight="1">
      <c r="A1358" s="60"/>
      <c r="B1358" s="60"/>
      <c r="C1358" s="511" t="s">
        <v>224</v>
      </c>
      <c r="D1358" s="512"/>
      <c r="E1358" s="512"/>
      <c r="F1358" s="512"/>
      <c r="G1358" s="63"/>
      <c r="H1358" s="523">
        <v>1.8</v>
      </c>
      <c r="I1358" s="524">
        <v>1.8057E-2</v>
      </c>
      <c r="J1358" s="524">
        <v>1.8057E-2</v>
      </c>
      <c r="K1358" s="524">
        <v>1.8057E-2</v>
      </c>
      <c r="L1358" s="524">
        <v>1.8057E-2</v>
      </c>
      <c r="M1358" s="522"/>
      <c r="N1358" s="627"/>
      <c r="O1358" s="534">
        <v>0.14180000000000001</v>
      </c>
      <c r="P1358" s="621"/>
      <c r="Q1358" s="531">
        <f t="shared" si="255"/>
        <v>1.5220720000000001</v>
      </c>
      <c r="R1358" s="622"/>
      <c r="S1358" s="531">
        <f t="shared" si="256"/>
        <v>2.077928</v>
      </c>
      <c r="T1358" s="622"/>
      <c r="U1358" s="531">
        <f t="shared" si="257"/>
        <v>7.8777777777777782</v>
      </c>
      <c r="V1358" s="625"/>
      <c r="W1358" s="532">
        <v>0.89917564996829424</v>
      </c>
      <c r="X1358" s="61"/>
      <c r="Y1358" s="61"/>
      <c r="AA1358"/>
    </row>
    <row r="1359" spans="1:27" s="12" customFormat="1" ht="14.25" customHeight="1">
      <c r="A1359" s="60"/>
      <c r="B1359" s="60"/>
      <c r="C1359" s="511" t="s">
        <v>225</v>
      </c>
      <c r="D1359" s="512"/>
      <c r="E1359" s="512"/>
      <c r="F1359" s="512"/>
      <c r="G1359" s="63"/>
      <c r="H1359" s="523">
        <v>19.5</v>
      </c>
      <c r="I1359" s="524">
        <v>0.17158599999999999</v>
      </c>
      <c r="J1359" s="524">
        <v>0.17158599999999999</v>
      </c>
      <c r="K1359" s="524">
        <v>0.17158599999999999</v>
      </c>
      <c r="L1359" s="524">
        <v>0.17158599999999999</v>
      </c>
      <c r="M1359" s="522"/>
      <c r="N1359" s="627"/>
      <c r="O1359" s="534">
        <v>1.5584</v>
      </c>
      <c r="P1359" s="621"/>
      <c r="Q1359" s="531">
        <f t="shared" si="255"/>
        <v>16.445536000000001</v>
      </c>
      <c r="R1359" s="622"/>
      <c r="S1359" s="531">
        <f t="shared" si="256"/>
        <v>22.554463999999999</v>
      </c>
      <c r="T1359" s="622"/>
      <c r="U1359" s="531">
        <f t="shared" si="257"/>
        <v>7.9917948717948715</v>
      </c>
      <c r="V1359" s="625"/>
      <c r="W1359" s="532">
        <v>1.07676362882609</v>
      </c>
      <c r="X1359" s="61"/>
      <c r="Y1359" s="61"/>
      <c r="AA1359"/>
    </row>
    <row r="1360" spans="1:27" s="12" customFormat="1" ht="14.25" customHeight="1">
      <c r="A1360" s="60"/>
      <c r="B1360" s="60"/>
      <c r="C1360" s="511" t="s">
        <v>226</v>
      </c>
      <c r="D1360" s="512"/>
      <c r="E1360" s="512"/>
      <c r="F1360" s="512"/>
      <c r="G1360" s="63"/>
      <c r="H1360" s="523">
        <v>4.7</v>
      </c>
      <c r="I1360" s="524">
        <v>3.9245000000000002E-2</v>
      </c>
      <c r="J1360" s="524">
        <v>3.9245000000000002E-2</v>
      </c>
      <c r="K1360" s="524">
        <v>3.9245000000000002E-2</v>
      </c>
      <c r="L1360" s="524">
        <v>3.9245000000000002E-2</v>
      </c>
      <c r="M1360" s="522"/>
      <c r="N1360" s="627"/>
      <c r="O1360" s="534">
        <v>0.28499999999999998</v>
      </c>
      <c r="P1360" s="621"/>
      <c r="Q1360" s="531">
        <f t="shared" si="255"/>
        <v>4.1414</v>
      </c>
      <c r="R1360" s="622"/>
      <c r="S1360" s="531">
        <f t="shared" si="256"/>
        <v>5.2586000000000004</v>
      </c>
      <c r="T1360" s="622"/>
      <c r="U1360" s="531">
        <f t="shared" si="257"/>
        <v>6.0638297872340416</v>
      </c>
      <c r="V1360" s="625"/>
      <c r="W1360" s="532">
        <v>0.96708517136070582</v>
      </c>
      <c r="X1360" s="61"/>
      <c r="Y1360" s="61"/>
      <c r="AA1360"/>
    </row>
    <row r="1361" spans="1:27" s="12" customFormat="1" ht="14.25" customHeight="1">
      <c r="A1361" s="60"/>
      <c r="B1361" s="60"/>
      <c r="C1361" s="511" t="s">
        <v>227</v>
      </c>
      <c r="D1361" s="512"/>
      <c r="E1361" s="512"/>
      <c r="F1361" s="512"/>
      <c r="G1361" s="63"/>
      <c r="H1361" s="523">
        <v>3.1</v>
      </c>
      <c r="I1361" s="524">
        <v>3.2445000000000002E-2</v>
      </c>
      <c r="J1361" s="524">
        <v>3.2445000000000002E-2</v>
      </c>
      <c r="K1361" s="524">
        <v>3.2445000000000002E-2</v>
      </c>
      <c r="L1361" s="524">
        <v>3.2445000000000002E-2</v>
      </c>
      <c r="M1361" s="522"/>
      <c r="N1361" s="627"/>
      <c r="O1361" s="534">
        <v>0.22220000000000001</v>
      </c>
      <c r="P1361" s="621"/>
      <c r="Q1361" s="531">
        <f t="shared" si="255"/>
        <v>2.664488</v>
      </c>
      <c r="R1361" s="622"/>
      <c r="S1361" s="531">
        <f t="shared" si="256"/>
        <v>3.5355120000000002</v>
      </c>
      <c r="T1361" s="622"/>
      <c r="U1361" s="531">
        <f t="shared" si="257"/>
        <v>7.1677419354838703</v>
      </c>
      <c r="V1361" s="625"/>
      <c r="W1361" s="532">
        <v>0.99373881932021457</v>
      </c>
      <c r="X1361" s="61"/>
      <c r="Y1361" s="61"/>
      <c r="AA1361"/>
    </row>
    <row r="1362" spans="1:27" s="12" customFormat="1" ht="14.25" customHeight="1">
      <c r="A1362" s="60"/>
      <c r="B1362" s="60"/>
      <c r="C1362" s="511" t="s">
        <v>228</v>
      </c>
      <c r="D1362" s="512"/>
      <c r="E1362" s="512"/>
      <c r="F1362" s="512"/>
      <c r="G1362" s="63"/>
      <c r="H1362" s="523">
        <v>1.4</v>
      </c>
      <c r="I1362" s="524">
        <v>2.3096999999999999E-2</v>
      </c>
      <c r="J1362" s="524">
        <v>2.3096999999999999E-2</v>
      </c>
      <c r="K1362" s="524">
        <v>2.3096999999999999E-2</v>
      </c>
      <c r="L1362" s="524">
        <v>2.3096999999999999E-2</v>
      </c>
      <c r="M1362" s="522"/>
      <c r="N1362" s="627"/>
      <c r="O1362" s="534">
        <v>0.24929999999999999</v>
      </c>
      <c r="P1362" s="621"/>
      <c r="Q1362" s="531">
        <f t="shared" si="255"/>
        <v>0.91137199999999985</v>
      </c>
      <c r="R1362" s="622"/>
      <c r="S1362" s="531">
        <f t="shared" si="256"/>
        <v>1.888628</v>
      </c>
      <c r="T1362" s="622"/>
      <c r="U1362" s="531">
        <f t="shared" si="257"/>
        <v>17.807142857142857</v>
      </c>
      <c r="V1362" s="625"/>
      <c r="W1362" s="532">
        <v>1.1154362416107382</v>
      </c>
      <c r="X1362" s="61"/>
      <c r="Y1362" s="61"/>
      <c r="AA1362"/>
    </row>
    <row r="1363" spans="1:27" s="12" customFormat="1" ht="14.25" customHeight="1">
      <c r="A1363" s="60"/>
      <c r="B1363" s="60"/>
      <c r="C1363" s="511" t="s">
        <v>229</v>
      </c>
      <c r="D1363" s="512"/>
      <c r="E1363" s="512"/>
      <c r="F1363" s="512"/>
      <c r="G1363" s="63"/>
      <c r="H1363" s="523">
        <v>6.6</v>
      </c>
      <c r="I1363" s="524">
        <v>5.7771000000000003E-2</v>
      </c>
      <c r="J1363" s="524">
        <v>5.7771000000000003E-2</v>
      </c>
      <c r="K1363" s="524">
        <v>5.7771000000000003E-2</v>
      </c>
      <c r="L1363" s="524">
        <v>5.7771000000000003E-2</v>
      </c>
      <c r="M1363" s="522"/>
      <c r="N1363" s="627"/>
      <c r="O1363" s="534">
        <v>0.27979999999999999</v>
      </c>
      <c r="P1363" s="621"/>
      <c r="Q1363" s="531">
        <f t="shared" si="255"/>
        <v>6.0515919999999994</v>
      </c>
      <c r="R1363" s="622"/>
      <c r="S1363" s="531">
        <f t="shared" si="256"/>
        <v>7.1484079999999999</v>
      </c>
      <c r="T1363" s="622"/>
      <c r="U1363" s="531">
        <f t="shared" si="257"/>
        <v>4.2393939393939393</v>
      </c>
      <c r="V1363" s="625"/>
      <c r="W1363" s="532">
        <v>0.97729654208871819</v>
      </c>
      <c r="X1363" s="61"/>
      <c r="Y1363" s="61"/>
      <c r="AA1363"/>
    </row>
    <row r="1364" spans="1:27" s="12" customFormat="1" ht="14.25" customHeight="1">
      <c r="A1364" s="60"/>
      <c r="B1364" s="60"/>
      <c r="C1364" s="511" t="s">
        <v>230</v>
      </c>
      <c r="D1364" s="512"/>
      <c r="E1364" s="512"/>
      <c r="F1364" s="512"/>
      <c r="G1364" s="63"/>
      <c r="H1364" s="523">
        <v>3.4</v>
      </c>
      <c r="I1364" s="524">
        <v>4.1570999999999997E-2</v>
      </c>
      <c r="J1364" s="524">
        <v>4.1570999999999997E-2</v>
      </c>
      <c r="K1364" s="524">
        <v>4.1570999999999997E-2</v>
      </c>
      <c r="L1364" s="524">
        <v>4.1570999999999997E-2</v>
      </c>
      <c r="M1364" s="522"/>
      <c r="N1364" s="627"/>
      <c r="O1364" s="534">
        <v>0.19159999999999999</v>
      </c>
      <c r="P1364" s="621"/>
      <c r="Q1364" s="531">
        <f t="shared" si="255"/>
        <v>3.024464</v>
      </c>
      <c r="R1364" s="622"/>
      <c r="S1364" s="531">
        <f t="shared" si="256"/>
        <v>3.7755359999999998</v>
      </c>
      <c r="T1364" s="622"/>
      <c r="U1364" s="531">
        <f t="shared" si="257"/>
        <v>5.6352941176470583</v>
      </c>
      <c r="V1364" s="625"/>
      <c r="W1364" s="532">
        <v>0.83998246383165276</v>
      </c>
      <c r="X1364" s="61"/>
      <c r="Y1364" s="61"/>
      <c r="AA1364"/>
    </row>
    <row r="1365" spans="1:27" s="12" customFormat="1" ht="14.25" customHeight="1">
      <c r="A1365" s="60"/>
      <c r="B1365" s="60"/>
      <c r="C1365" s="511"/>
      <c r="D1365" s="512"/>
      <c r="E1365" s="512"/>
      <c r="F1365" s="512"/>
      <c r="G1365" s="63"/>
      <c r="H1365" s="523"/>
      <c r="I1365" s="524"/>
      <c r="J1365" s="524"/>
      <c r="K1365" s="524"/>
      <c r="L1365" s="524"/>
      <c r="M1365" s="522"/>
      <c r="N1365" s="627"/>
      <c r="O1365" s="524"/>
      <c r="P1365" s="621"/>
      <c r="Q1365" s="524"/>
      <c r="R1365" s="621"/>
      <c r="S1365" s="524"/>
      <c r="T1365" s="621"/>
      <c r="U1365" s="538"/>
      <c r="V1365" s="625"/>
      <c r="W1365" s="538"/>
      <c r="X1365" s="61"/>
      <c r="Y1365" s="61"/>
      <c r="AA1365"/>
    </row>
    <row r="1366" spans="1:27" s="12" customFormat="1" ht="14.25" customHeight="1">
      <c r="A1366" s="60"/>
      <c r="B1366" s="60"/>
      <c r="C1366" s="518" t="s">
        <v>265</v>
      </c>
      <c r="D1366" s="518"/>
      <c r="E1366" s="518"/>
      <c r="F1366" s="518"/>
      <c r="G1366" s="63"/>
      <c r="H1366" s="525">
        <v>100</v>
      </c>
      <c r="I1366" s="566">
        <v>14.9</v>
      </c>
      <c r="J1366" s="522">
        <v>14.9</v>
      </c>
      <c r="K1366" s="522">
        <v>14.9</v>
      </c>
      <c r="L1366" s="522">
        <v>14.9</v>
      </c>
      <c r="M1366" s="522"/>
      <c r="N1366" s="627"/>
      <c r="O1366" s="527"/>
      <c r="P1366" s="621"/>
      <c r="Q1366" s="527"/>
      <c r="R1366" s="621"/>
      <c r="S1366" s="527"/>
      <c r="T1366" s="621"/>
      <c r="U1366" s="538"/>
      <c r="V1366" s="625"/>
      <c r="W1366" s="538"/>
      <c r="X1366" s="61"/>
      <c r="Y1366" s="61"/>
      <c r="AA1366"/>
    </row>
    <row r="1367" spans="1:27" s="12" customFormat="1" ht="14.25" customHeight="1">
      <c r="A1367" s="60"/>
      <c r="B1367" s="60"/>
      <c r="C1367" s="511" t="s">
        <v>219</v>
      </c>
      <c r="D1367" s="512"/>
      <c r="E1367" s="512"/>
      <c r="F1367" s="512"/>
      <c r="G1367" s="63"/>
      <c r="H1367" s="523">
        <v>20.5</v>
      </c>
      <c r="I1367" s="566">
        <v>14.5</v>
      </c>
      <c r="J1367" s="522">
        <v>14.5</v>
      </c>
      <c r="K1367" s="522">
        <v>14.5</v>
      </c>
      <c r="L1367" s="522">
        <v>14.5</v>
      </c>
      <c r="M1367" s="522"/>
      <c r="N1367" s="627"/>
      <c r="O1367" s="534">
        <v>0.88819999999999988</v>
      </c>
      <c r="P1367" s="621"/>
      <c r="Q1367" s="531">
        <f t="shared" ref="Q1367:Q1378" si="258">H1367-1.96*O1367</f>
        <v>18.759128</v>
      </c>
      <c r="R1367" s="622"/>
      <c r="S1367" s="531">
        <f t="shared" ref="S1367:S1378" si="259">H1367+1.96*O1367</f>
        <v>22.240872</v>
      </c>
      <c r="T1367" s="622"/>
      <c r="U1367" s="531">
        <f t="shared" ref="U1367:U1378" si="260">O1367/H1367*100</f>
        <v>4.3326829268292677</v>
      </c>
      <c r="V1367" s="625"/>
      <c r="W1367" s="532">
        <v>1.5849393290506781</v>
      </c>
      <c r="X1367" s="61"/>
      <c r="Y1367" s="61"/>
      <c r="AA1367"/>
    </row>
    <row r="1368" spans="1:27" s="12" customFormat="1" ht="14.25" customHeight="1">
      <c r="A1368" s="60"/>
      <c r="B1368" s="60"/>
      <c r="C1368" s="511" t="s">
        <v>220</v>
      </c>
      <c r="D1368" s="512"/>
      <c r="E1368" s="512"/>
      <c r="F1368" s="512"/>
      <c r="G1368" s="63"/>
      <c r="H1368" s="523">
        <v>5.9</v>
      </c>
      <c r="I1368" s="566">
        <v>16.600000000000001</v>
      </c>
      <c r="J1368" s="522">
        <v>16.600000000000001</v>
      </c>
      <c r="K1368" s="522">
        <v>16.600000000000001</v>
      </c>
      <c r="L1368" s="522">
        <v>16.600000000000001</v>
      </c>
      <c r="M1368" s="522"/>
      <c r="N1368" s="627"/>
      <c r="O1368" s="534">
        <v>0.502</v>
      </c>
      <c r="P1368" s="621"/>
      <c r="Q1368" s="531">
        <f t="shared" si="258"/>
        <v>4.91608</v>
      </c>
      <c r="R1368" s="622"/>
      <c r="S1368" s="531">
        <f t="shared" si="259"/>
        <v>6.8839200000000007</v>
      </c>
      <c r="T1368" s="622"/>
      <c r="U1368" s="531">
        <f t="shared" si="260"/>
        <v>8.5084745762711851</v>
      </c>
      <c r="V1368" s="625"/>
      <c r="W1368" s="532">
        <v>1.4786450662739323</v>
      </c>
      <c r="X1368" s="61"/>
      <c r="Y1368" s="61"/>
      <c r="AA1368"/>
    </row>
    <row r="1369" spans="1:27" s="12" customFormat="1" ht="14.25" customHeight="1">
      <c r="A1369" s="60"/>
      <c r="B1369" s="60"/>
      <c r="C1369" s="511" t="s">
        <v>221</v>
      </c>
      <c r="D1369" s="512"/>
      <c r="E1369" s="512"/>
      <c r="F1369" s="512"/>
      <c r="G1369" s="63"/>
      <c r="H1369" s="523">
        <v>5.3</v>
      </c>
      <c r="I1369" s="566">
        <v>15.4</v>
      </c>
      <c r="J1369" s="522">
        <v>15.4</v>
      </c>
      <c r="K1369" s="522">
        <v>15.4</v>
      </c>
      <c r="L1369" s="522">
        <v>15.4</v>
      </c>
      <c r="M1369" s="522"/>
      <c r="N1369" s="627"/>
      <c r="O1369" s="534">
        <v>0.46589999999999998</v>
      </c>
      <c r="P1369" s="621"/>
      <c r="Q1369" s="531">
        <f t="shared" si="258"/>
        <v>4.3868359999999997</v>
      </c>
      <c r="R1369" s="622"/>
      <c r="S1369" s="531">
        <f t="shared" si="259"/>
        <v>6.2131639999999999</v>
      </c>
      <c r="T1369" s="622"/>
      <c r="U1369" s="531">
        <f t="shared" si="260"/>
        <v>8.7905660377358483</v>
      </c>
      <c r="V1369" s="625"/>
      <c r="W1369" s="532">
        <v>1.3376399655469422</v>
      </c>
      <c r="X1369" s="61"/>
      <c r="Y1369" s="61"/>
      <c r="AA1369"/>
    </row>
    <row r="1370" spans="1:27" s="12" customFormat="1" ht="14.25" customHeight="1">
      <c r="A1370" s="60"/>
      <c r="B1370" s="60"/>
      <c r="C1370" s="511" t="s">
        <v>222</v>
      </c>
      <c r="D1370" s="512"/>
      <c r="E1370" s="512"/>
      <c r="F1370" s="512"/>
      <c r="G1370" s="63"/>
      <c r="H1370" s="523">
        <v>25.2</v>
      </c>
      <c r="I1370" s="566">
        <v>15</v>
      </c>
      <c r="J1370" s="522">
        <v>15</v>
      </c>
      <c r="K1370" s="522">
        <v>15</v>
      </c>
      <c r="L1370" s="522">
        <v>15</v>
      </c>
      <c r="M1370" s="522"/>
      <c r="N1370" s="627"/>
      <c r="O1370" s="534">
        <v>0.82539999999999991</v>
      </c>
      <c r="P1370" s="621"/>
      <c r="Q1370" s="531">
        <f t="shared" si="258"/>
        <v>23.582215999999999</v>
      </c>
      <c r="R1370" s="622"/>
      <c r="S1370" s="531">
        <f t="shared" si="259"/>
        <v>26.817784</v>
      </c>
      <c r="T1370" s="622"/>
      <c r="U1370" s="531">
        <f t="shared" si="260"/>
        <v>3.2753968253968249</v>
      </c>
      <c r="V1370" s="625"/>
      <c r="W1370" s="532">
        <v>1.2030316280425593</v>
      </c>
      <c r="X1370" s="61"/>
      <c r="Y1370" s="61"/>
      <c r="AA1370"/>
    </row>
    <row r="1371" spans="1:27" s="12" customFormat="1" ht="14.25" customHeight="1">
      <c r="A1371" s="60"/>
      <c r="B1371" s="60"/>
      <c r="C1371" s="511" t="s">
        <v>223</v>
      </c>
      <c r="D1371" s="512"/>
      <c r="E1371" s="512"/>
      <c r="F1371" s="512"/>
      <c r="G1371" s="63"/>
      <c r="H1371" s="523">
        <v>5.6</v>
      </c>
      <c r="I1371" s="566">
        <v>15.5</v>
      </c>
      <c r="J1371" s="522">
        <v>15.5</v>
      </c>
      <c r="K1371" s="522">
        <v>15.5</v>
      </c>
      <c r="L1371" s="522">
        <v>15.5</v>
      </c>
      <c r="M1371" s="522"/>
      <c r="N1371" s="627"/>
      <c r="O1371" s="534">
        <v>0.40039999999999998</v>
      </c>
      <c r="P1371" s="621"/>
      <c r="Q1371" s="531">
        <f t="shared" si="258"/>
        <v>4.8152159999999995</v>
      </c>
      <c r="R1371" s="622"/>
      <c r="S1371" s="531">
        <f t="shared" si="259"/>
        <v>6.3847839999999998</v>
      </c>
      <c r="T1371" s="622"/>
      <c r="U1371" s="531">
        <f t="shared" si="260"/>
        <v>7.1499999999999995</v>
      </c>
      <c r="V1371" s="625"/>
      <c r="W1371" s="532">
        <v>0.85282215122470706</v>
      </c>
      <c r="X1371" s="61"/>
      <c r="Y1371" s="61"/>
      <c r="AA1371"/>
    </row>
    <row r="1372" spans="1:27" s="12" customFormat="1" ht="14.25" customHeight="1">
      <c r="A1372" s="60"/>
      <c r="B1372" s="60"/>
      <c r="C1372" s="511" t="s">
        <v>224</v>
      </c>
      <c r="D1372" s="512"/>
      <c r="E1372" s="512"/>
      <c r="F1372" s="512"/>
      <c r="G1372" s="63"/>
      <c r="H1372" s="523">
        <v>1.9</v>
      </c>
      <c r="I1372" s="566">
        <v>15.3</v>
      </c>
      <c r="J1372" s="522">
        <v>15.3</v>
      </c>
      <c r="K1372" s="522">
        <v>15.3</v>
      </c>
      <c r="L1372" s="522">
        <v>15.3</v>
      </c>
      <c r="M1372" s="522"/>
      <c r="N1372" s="627"/>
      <c r="O1372" s="534">
        <v>0.1704</v>
      </c>
      <c r="P1372" s="621"/>
      <c r="Q1372" s="531">
        <f t="shared" si="258"/>
        <v>1.5660159999999999</v>
      </c>
      <c r="R1372" s="622"/>
      <c r="S1372" s="531">
        <f t="shared" si="259"/>
        <v>2.233984</v>
      </c>
      <c r="T1372" s="622"/>
      <c r="U1372" s="531">
        <f t="shared" si="260"/>
        <v>8.9684210526315802</v>
      </c>
      <c r="V1372" s="625"/>
      <c r="W1372" s="532">
        <v>0.88381742738589208</v>
      </c>
      <c r="X1372" s="61"/>
      <c r="Y1372" s="61"/>
      <c r="AA1372"/>
    </row>
    <row r="1373" spans="1:27" s="12" customFormat="1" ht="14.25" customHeight="1">
      <c r="A1373" s="60"/>
      <c r="B1373" s="60"/>
      <c r="C1373" s="511" t="s">
        <v>225</v>
      </c>
      <c r="D1373" s="512"/>
      <c r="E1373" s="512"/>
      <c r="F1373" s="512"/>
      <c r="G1373" s="63"/>
      <c r="H1373" s="523">
        <v>15.9</v>
      </c>
      <c r="I1373" s="566">
        <v>14.9</v>
      </c>
      <c r="J1373" s="522">
        <v>14.9</v>
      </c>
      <c r="K1373" s="522">
        <v>14.9</v>
      </c>
      <c r="L1373" s="522">
        <v>14.9</v>
      </c>
      <c r="M1373" s="522"/>
      <c r="N1373" s="627"/>
      <c r="O1373" s="534">
        <v>1.135</v>
      </c>
      <c r="P1373" s="621"/>
      <c r="Q1373" s="531">
        <f t="shared" si="258"/>
        <v>13.6754</v>
      </c>
      <c r="R1373" s="622"/>
      <c r="S1373" s="531">
        <f t="shared" si="259"/>
        <v>18.124600000000001</v>
      </c>
      <c r="T1373" s="622"/>
      <c r="U1373" s="531">
        <f t="shared" si="260"/>
        <v>7.1383647798742134</v>
      </c>
      <c r="V1373" s="625"/>
      <c r="W1373" s="532">
        <v>1.0540490341753344</v>
      </c>
      <c r="X1373" s="61"/>
      <c r="Y1373" s="61"/>
      <c r="AA1373"/>
    </row>
    <row r="1374" spans="1:27" s="12" customFormat="1" ht="14.25" customHeight="1">
      <c r="A1374" s="60"/>
      <c r="B1374" s="60"/>
      <c r="C1374" s="511" t="s">
        <v>226</v>
      </c>
      <c r="D1374" s="512"/>
      <c r="E1374" s="512"/>
      <c r="F1374" s="512"/>
      <c r="G1374" s="63"/>
      <c r="H1374" s="523">
        <v>3.8</v>
      </c>
      <c r="I1374" s="566">
        <v>14.6</v>
      </c>
      <c r="J1374" s="522">
        <v>14.6</v>
      </c>
      <c r="K1374" s="522">
        <v>14.6</v>
      </c>
      <c r="L1374" s="522">
        <v>14.6</v>
      </c>
      <c r="M1374" s="522"/>
      <c r="N1374" s="627"/>
      <c r="O1374" s="534">
        <v>0.21129999999999999</v>
      </c>
      <c r="P1374" s="621"/>
      <c r="Q1374" s="531">
        <f t="shared" si="258"/>
        <v>3.3858519999999999</v>
      </c>
      <c r="R1374" s="622"/>
      <c r="S1374" s="531">
        <f t="shared" si="259"/>
        <v>4.2141479999999998</v>
      </c>
      <c r="T1374" s="622"/>
      <c r="U1374" s="531">
        <f t="shared" si="260"/>
        <v>5.5605263157894731</v>
      </c>
      <c r="V1374" s="625"/>
      <c r="W1374" s="532">
        <v>1.3783431180691452</v>
      </c>
      <c r="X1374" s="61"/>
      <c r="Y1374" s="61"/>
      <c r="AA1374"/>
    </row>
    <row r="1375" spans="1:27" s="12" customFormat="1" ht="14.25" customHeight="1">
      <c r="A1375" s="60"/>
      <c r="B1375" s="60"/>
      <c r="C1375" s="511" t="s">
        <v>227</v>
      </c>
      <c r="D1375" s="512"/>
      <c r="E1375" s="512"/>
      <c r="F1375" s="512"/>
      <c r="G1375" s="63"/>
      <c r="H1375" s="523">
        <v>3.8</v>
      </c>
      <c r="I1375" s="566">
        <v>16.8</v>
      </c>
      <c r="J1375" s="522">
        <v>16.8</v>
      </c>
      <c r="K1375" s="522">
        <v>16.8</v>
      </c>
      <c r="L1375" s="522">
        <v>16.8</v>
      </c>
      <c r="M1375" s="522"/>
      <c r="N1375" s="627"/>
      <c r="O1375" s="534">
        <v>0.56930000000000003</v>
      </c>
      <c r="P1375" s="621"/>
      <c r="Q1375" s="531">
        <f t="shared" si="258"/>
        <v>2.6841719999999998</v>
      </c>
      <c r="R1375" s="622"/>
      <c r="S1375" s="531">
        <f t="shared" si="259"/>
        <v>4.9158279999999994</v>
      </c>
      <c r="T1375" s="622"/>
      <c r="U1375" s="531">
        <f t="shared" si="260"/>
        <v>14.981578947368423</v>
      </c>
      <c r="V1375" s="625"/>
      <c r="W1375" s="532">
        <v>0.95552198724404169</v>
      </c>
      <c r="X1375" s="61"/>
      <c r="Y1375" s="61"/>
      <c r="AA1375"/>
    </row>
    <row r="1376" spans="1:27" s="12" customFormat="1" ht="14.25" customHeight="1">
      <c r="A1376" s="60"/>
      <c r="B1376" s="60"/>
      <c r="C1376" s="511" t="s">
        <v>228</v>
      </c>
      <c r="D1376" s="512"/>
      <c r="E1376" s="512"/>
      <c r="F1376" s="512"/>
      <c r="G1376" s="63"/>
      <c r="H1376" s="523">
        <v>1.2</v>
      </c>
      <c r="I1376" s="566">
        <v>14</v>
      </c>
      <c r="J1376" s="522">
        <v>14</v>
      </c>
      <c r="K1376" s="522">
        <v>14</v>
      </c>
      <c r="L1376" s="522">
        <v>14</v>
      </c>
      <c r="M1376" s="522"/>
      <c r="N1376" s="627"/>
      <c r="O1376" s="534">
        <v>0.18870000000000001</v>
      </c>
      <c r="P1376" s="621"/>
      <c r="Q1376" s="531">
        <f t="shared" si="258"/>
        <v>0.83014799999999989</v>
      </c>
      <c r="R1376" s="622"/>
      <c r="S1376" s="531">
        <f t="shared" si="259"/>
        <v>1.569852</v>
      </c>
      <c r="T1376" s="622"/>
      <c r="U1376" s="531">
        <f t="shared" si="260"/>
        <v>15.725</v>
      </c>
      <c r="V1376" s="625"/>
      <c r="W1376" s="532">
        <v>1.0577354260089686</v>
      </c>
      <c r="X1376" s="61"/>
      <c r="Y1376" s="61"/>
      <c r="AA1376"/>
    </row>
    <row r="1377" spans="1:27" s="12" customFormat="1" ht="14.25" customHeight="1">
      <c r="A1377" s="60"/>
      <c r="B1377" s="60"/>
      <c r="C1377" s="511" t="s">
        <v>229</v>
      </c>
      <c r="D1377" s="512"/>
      <c r="E1377" s="512"/>
      <c r="F1377" s="512"/>
      <c r="G1377" s="63"/>
      <c r="H1377" s="523">
        <v>6.5</v>
      </c>
      <c r="I1377" s="566">
        <v>15</v>
      </c>
      <c r="J1377" s="522">
        <v>15</v>
      </c>
      <c r="K1377" s="522">
        <v>15</v>
      </c>
      <c r="L1377" s="522">
        <v>15</v>
      </c>
      <c r="M1377" s="522"/>
      <c r="N1377" s="627"/>
      <c r="O1377" s="534">
        <v>0.3014</v>
      </c>
      <c r="P1377" s="621"/>
      <c r="Q1377" s="531">
        <f t="shared" si="258"/>
        <v>5.9092560000000001</v>
      </c>
      <c r="R1377" s="622"/>
      <c r="S1377" s="531">
        <f t="shared" si="259"/>
        <v>7.0907439999999999</v>
      </c>
      <c r="T1377" s="622"/>
      <c r="U1377" s="531">
        <f t="shared" si="260"/>
        <v>4.6369230769230763</v>
      </c>
      <c r="V1377" s="625"/>
      <c r="W1377" s="532">
        <v>1.1360723709008671</v>
      </c>
      <c r="X1377" s="61"/>
      <c r="Y1377" s="61"/>
      <c r="AA1377"/>
    </row>
    <row r="1378" spans="1:27" s="12" customFormat="1" ht="14.25" customHeight="1">
      <c r="A1378" s="60"/>
      <c r="B1378" s="60"/>
      <c r="C1378" s="511" t="s">
        <v>230</v>
      </c>
      <c r="D1378" s="512"/>
      <c r="E1378" s="512"/>
      <c r="F1378" s="512"/>
      <c r="G1378" s="63"/>
      <c r="H1378" s="523">
        <v>4.4000000000000004</v>
      </c>
      <c r="I1378" s="566">
        <v>13.4</v>
      </c>
      <c r="J1378" s="522">
        <v>13.4</v>
      </c>
      <c r="K1378" s="522">
        <v>13.4</v>
      </c>
      <c r="L1378" s="522">
        <v>13.4</v>
      </c>
      <c r="M1378" s="522"/>
      <c r="N1378" s="627"/>
      <c r="O1378" s="534">
        <v>0.42129999999999995</v>
      </c>
      <c r="P1378" s="621"/>
      <c r="Q1378" s="531">
        <f t="shared" si="258"/>
        <v>3.5742520000000004</v>
      </c>
      <c r="R1378" s="622"/>
      <c r="S1378" s="531">
        <f t="shared" si="259"/>
        <v>5.2257480000000003</v>
      </c>
      <c r="T1378" s="622"/>
      <c r="U1378" s="531">
        <f t="shared" si="260"/>
        <v>9.5749999999999993</v>
      </c>
      <c r="V1378" s="625"/>
      <c r="W1378" s="532">
        <v>0.85369807497467065</v>
      </c>
      <c r="X1378" s="61"/>
      <c r="Y1378" s="61"/>
      <c r="AA1378"/>
    </row>
    <row r="1379" spans="1:27" s="12" customFormat="1" ht="14.25" customHeight="1">
      <c r="A1379" s="60"/>
      <c r="B1379" s="60"/>
      <c r="C1379" s="511"/>
      <c r="D1379" s="512"/>
      <c r="E1379" s="512"/>
      <c r="F1379" s="512"/>
      <c r="G1379" s="63"/>
      <c r="H1379" s="523"/>
      <c r="I1379" s="566"/>
      <c r="J1379" s="522"/>
      <c r="K1379" s="522"/>
      <c r="L1379" s="522"/>
      <c r="M1379" s="522"/>
      <c r="N1379" s="627"/>
      <c r="O1379" s="524"/>
      <c r="P1379" s="621"/>
      <c r="Q1379" s="524"/>
      <c r="R1379" s="621"/>
      <c r="S1379" s="524"/>
      <c r="T1379" s="621"/>
      <c r="U1379" s="539"/>
      <c r="V1379" s="625"/>
      <c r="W1379" s="538"/>
      <c r="X1379" s="61"/>
      <c r="Y1379" s="61"/>
      <c r="AA1379"/>
    </row>
    <row r="1380" spans="1:27" s="12" customFormat="1" ht="14.25" customHeight="1">
      <c r="A1380" s="60"/>
      <c r="B1380" s="60"/>
      <c r="C1380" s="518" t="s">
        <v>266</v>
      </c>
      <c r="D1380" s="518"/>
      <c r="E1380" s="518"/>
      <c r="F1380" s="518"/>
      <c r="G1380" s="63"/>
      <c r="H1380" s="525">
        <v>100</v>
      </c>
      <c r="I1380" s="566"/>
      <c r="J1380" s="522"/>
      <c r="K1380" s="522">
        <v>14.9</v>
      </c>
      <c r="L1380" s="522">
        <v>14.9</v>
      </c>
      <c r="M1380" s="522"/>
      <c r="N1380" s="627"/>
      <c r="O1380" s="527"/>
      <c r="P1380" s="621"/>
      <c r="Q1380" s="527"/>
      <c r="R1380" s="621"/>
      <c r="S1380" s="527"/>
      <c r="T1380" s="621"/>
      <c r="U1380" s="538"/>
      <c r="V1380" s="625"/>
      <c r="W1380" s="538"/>
      <c r="X1380" s="61"/>
      <c r="Y1380" s="61"/>
      <c r="AA1380"/>
    </row>
    <row r="1381" spans="1:27" s="12" customFormat="1" ht="14.25" customHeight="1">
      <c r="A1381" s="60"/>
      <c r="B1381" s="60"/>
      <c r="C1381" s="511" t="s">
        <v>219</v>
      </c>
      <c r="D1381" s="512"/>
      <c r="E1381" s="512"/>
      <c r="F1381" s="512"/>
      <c r="G1381" s="63"/>
      <c r="H1381" s="523">
        <v>17.8</v>
      </c>
      <c r="I1381" s="566"/>
      <c r="J1381" s="522"/>
      <c r="K1381" s="522">
        <v>14.5</v>
      </c>
      <c r="L1381" s="522">
        <v>14.5</v>
      </c>
      <c r="M1381" s="522"/>
      <c r="N1381" s="627"/>
      <c r="O1381" s="534">
        <v>0.62839999999999996</v>
      </c>
      <c r="P1381" s="621"/>
      <c r="Q1381" s="531">
        <f t="shared" ref="Q1381:Q1392" si="261">H1381-1.96*O1381</f>
        <v>16.568336000000002</v>
      </c>
      <c r="R1381" s="622"/>
      <c r="S1381" s="531">
        <f t="shared" ref="S1381:S1392" si="262">H1381+1.96*O1381</f>
        <v>19.031663999999999</v>
      </c>
      <c r="T1381" s="622"/>
      <c r="U1381" s="531">
        <f t="shared" ref="U1381:U1392" si="263">O1381/H1381*100</f>
        <v>3.5303370786516854</v>
      </c>
      <c r="V1381" s="625"/>
      <c r="W1381" s="532">
        <v>2.2817719680464776</v>
      </c>
      <c r="X1381" s="61"/>
      <c r="Y1381" s="61"/>
      <c r="AA1381"/>
    </row>
    <row r="1382" spans="1:27" s="12" customFormat="1" ht="14.25" customHeight="1">
      <c r="A1382" s="60"/>
      <c r="B1382" s="60"/>
      <c r="C1382" s="511" t="s">
        <v>220</v>
      </c>
      <c r="D1382" s="512"/>
      <c r="E1382" s="512"/>
      <c r="F1382" s="512"/>
      <c r="G1382" s="63"/>
      <c r="H1382" s="523">
        <v>4.7</v>
      </c>
      <c r="I1382" s="566"/>
      <c r="J1382" s="522"/>
      <c r="K1382" s="522">
        <v>16.600000000000001</v>
      </c>
      <c r="L1382" s="522">
        <v>16.600000000000001</v>
      </c>
      <c r="M1382" s="522"/>
      <c r="N1382" s="627"/>
      <c r="O1382" s="534">
        <v>0.24520000000000003</v>
      </c>
      <c r="P1382" s="621"/>
      <c r="Q1382" s="531">
        <f t="shared" si="261"/>
        <v>4.2194080000000005</v>
      </c>
      <c r="R1382" s="622"/>
      <c r="S1382" s="531">
        <f t="shared" si="262"/>
        <v>5.1805919999999999</v>
      </c>
      <c r="T1382" s="622"/>
      <c r="U1382" s="531">
        <f t="shared" si="263"/>
        <v>5.2170212765957453</v>
      </c>
      <c r="V1382" s="625"/>
      <c r="W1382" s="532">
        <v>1.7858703568827385</v>
      </c>
      <c r="X1382" s="61"/>
      <c r="Y1382" s="61"/>
      <c r="AA1382"/>
    </row>
    <row r="1383" spans="1:27" s="12" customFormat="1" ht="14.25" customHeight="1">
      <c r="A1383" s="60"/>
      <c r="B1383" s="60"/>
      <c r="C1383" s="511" t="s">
        <v>221</v>
      </c>
      <c r="D1383" s="512"/>
      <c r="E1383" s="512"/>
      <c r="F1383" s="512"/>
      <c r="G1383" s="63"/>
      <c r="H1383" s="523">
        <v>4.9000000000000004</v>
      </c>
      <c r="I1383" s="566"/>
      <c r="J1383" s="522"/>
      <c r="K1383" s="522">
        <v>15.4</v>
      </c>
      <c r="L1383" s="522">
        <v>15.4</v>
      </c>
      <c r="M1383" s="522"/>
      <c r="N1383" s="627"/>
      <c r="O1383" s="534">
        <v>0.1613</v>
      </c>
      <c r="P1383" s="621"/>
      <c r="Q1383" s="531">
        <f t="shared" si="261"/>
        <v>4.5838520000000003</v>
      </c>
      <c r="R1383" s="622"/>
      <c r="S1383" s="531">
        <f t="shared" si="262"/>
        <v>5.2161480000000005</v>
      </c>
      <c r="T1383" s="622"/>
      <c r="U1383" s="531">
        <f t="shared" si="263"/>
        <v>3.2918367346938773</v>
      </c>
      <c r="V1383" s="625"/>
      <c r="W1383" s="532">
        <v>1.0570117955439056</v>
      </c>
      <c r="X1383" s="61"/>
      <c r="Y1383" s="61"/>
      <c r="AA1383"/>
    </row>
    <row r="1384" spans="1:27" s="12" customFormat="1" ht="14.25" customHeight="1">
      <c r="A1384" s="60"/>
      <c r="B1384" s="60"/>
      <c r="C1384" s="511" t="s">
        <v>222</v>
      </c>
      <c r="D1384" s="512"/>
      <c r="E1384" s="512"/>
      <c r="F1384" s="512"/>
      <c r="G1384" s="63"/>
      <c r="H1384" s="523">
        <v>28.2</v>
      </c>
      <c r="I1384" s="566"/>
      <c r="J1384" s="522"/>
      <c r="K1384" s="522">
        <v>15</v>
      </c>
      <c r="L1384" s="522">
        <v>15</v>
      </c>
      <c r="M1384" s="522"/>
      <c r="N1384" s="627"/>
      <c r="O1384" s="534">
        <v>0.45700000000000002</v>
      </c>
      <c r="P1384" s="621"/>
      <c r="Q1384" s="531">
        <f t="shared" si="261"/>
        <v>27.304279999999999</v>
      </c>
      <c r="R1384" s="622"/>
      <c r="S1384" s="531">
        <f t="shared" si="262"/>
        <v>29.09572</v>
      </c>
      <c r="T1384" s="622"/>
      <c r="U1384" s="531">
        <f t="shared" si="263"/>
        <v>1.6205673758865249</v>
      </c>
      <c r="V1384" s="625"/>
      <c r="W1384" s="532">
        <v>1.3242538394668213</v>
      </c>
      <c r="X1384" s="61"/>
      <c r="Y1384" s="61"/>
      <c r="AA1384"/>
    </row>
    <row r="1385" spans="1:27" s="12" customFormat="1" ht="14.25" customHeight="1">
      <c r="A1385" s="60"/>
      <c r="B1385" s="60"/>
      <c r="C1385" s="511" t="s">
        <v>223</v>
      </c>
      <c r="D1385" s="512"/>
      <c r="E1385" s="512"/>
      <c r="F1385" s="512"/>
      <c r="G1385" s="63"/>
      <c r="H1385" s="523">
        <v>6.6</v>
      </c>
      <c r="I1385" s="566"/>
      <c r="J1385" s="522"/>
      <c r="K1385" s="522">
        <v>15.5</v>
      </c>
      <c r="L1385" s="522">
        <v>15.5</v>
      </c>
      <c r="M1385" s="522"/>
      <c r="N1385" s="627"/>
      <c r="O1385" s="534">
        <v>0.23210000000000003</v>
      </c>
      <c r="P1385" s="621"/>
      <c r="Q1385" s="531">
        <f t="shared" si="261"/>
        <v>6.1450839999999998</v>
      </c>
      <c r="R1385" s="622"/>
      <c r="S1385" s="531">
        <f t="shared" si="262"/>
        <v>7.0549159999999995</v>
      </c>
      <c r="T1385" s="622"/>
      <c r="U1385" s="531">
        <f t="shared" si="263"/>
        <v>3.5166666666666671</v>
      </c>
      <c r="V1385" s="625"/>
      <c r="W1385" s="532">
        <v>1.0705719557195574</v>
      </c>
      <c r="X1385" s="61"/>
      <c r="Y1385" s="61"/>
      <c r="AA1385"/>
    </row>
    <row r="1386" spans="1:27" s="12" customFormat="1" ht="14.25" customHeight="1">
      <c r="A1386" s="60"/>
      <c r="B1386" s="60"/>
      <c r="C1386" s="511" t="s">
        <v>224</v>
      </c>
      <c r="D1386" s="512"/>
      <c r="E1386" s="512"/>
      <c r="F1386" s="512"/>
      <c r="G1386" s="63"/>
      <c r="H1386" s="523">
        <v>2</v>
      </c>
      <c r="I1386" s="566"/>
      <c r="J1386" s="522"/>
      <c r="K1386" s="522">
        <v>15.3</v>
      </c>
      <c r="L1386" s="522">
        <v>15.3</v>
      </c>
      <c r="M1386" s="522"/>
      <c r="N1386" s="627"/>
      <c r="O1386" s="534">
        <v>0.13290000000000002</v>
      </c>
      <c r="P1386" s="621"/>
      <c r="Q1386" s="531">
        <f t="shared" si="261"/>
        <v>1.7395160000000001</v>
      </c>
      <c r="R1386" s="622"/>
      <c r="S1386" s="531">
        <f t="shared" si="262"/>
        <v>2.2604839999999999</v>
      </c>
      <c r="T1386" s="622"/>
      <c r="U1386" s="531">
        <f t="shared" si="263"/>
        <v>6.6450000000000014</v>
      </c>
      <c r="V1386" s="625"/>
      <c r="W1386" s="532">
        <v>1.0262548262548263</v>
      </c>
      <c r="X1386" s="61"/>
      <c r="Y1386" s="61"/>
      <c r="AA1386"/>
    </row>
    <row r="1387" spans="1:27" s="12" customFormat="1" ht="14.25" customHeight="1">
      <c r="A1387" s="60"/>
      <c r="B1387" s="60"/>
      <c r="C1387" s="511" t="s">
        <v>225</v>
      </c>
      <c r="D1387" s="512"/>
      <c r="E1387" s="512"/>
      <c r="F1387" s="512"/>
      <c r="G1387" s="63"/>
      <c r="H1387" s="523">
        <v>16</v>
      </c>
      <c r="I1387" s="566"/>
      <c r="J1387" s="522"/>
      <c r="K1387" s="522">
        <v>14.9</v>
      </c>
      <c r="L1387" s="522">
        <v>14.9</v>
      </c>
      <c r="M1387" s="522"/>
      <c r="N1387" s="627"/>
      <c r="O1387" s="534">
        <v>0.60719999999999996</v>
      </c>
      <c r="P1387" s="621"/>
      <c r="Q1387" s="531">
        <f t="shared" si="261"/>
        <v>14.809888000000001</v>
      </c>
      <c r="R1387" s="622"/>
      <c r="S1387" s="531">
        <f t="shared" si="262"/>
        <v>17.190111999999999</v>
      </c>
      <c r="T1387" s="622"/>
      <c r="U1387" s="531">
        <f t="shared" si="263"/>
        <v>3.7949999999999999</v>
      </c>
      <c r="V1387" s="625"/>
      <c r="W1387" s="532">
        <v>1.0804270462633452</v>
      </c>
      <c r="X1387" s="61"/>
      <c r="Y1387" s="61"/>
      <c r="AA1387"/>
    </row>
    <row r="1388" spans="1:27" s="12" customFormat="1" ht="14.25" customHeight="1">
      <c r="A1388" s="60"/>
      <c r="B1388" s="60"/>
      <c r="C1388" s="511" t="s">
        <v>226</v>
      </c>
      <c r="D1388" s="512"/>
      <c r="E1388" s="512"/>
      <c r="F1388" s="512"/>
      <c r="G1388" s="63"/>
      <c r="H1388" s="523">
        <v>4</v>
      </c>
      <c r="I1388" s="566"/>
      <c r="J1388" s="522"/>
      <c r="K1388" s="522">
        <v>14.6</v>
      </c>
      <c r="L1388" s="522">
        <v>14.6</v>
      </c>
      <c r="M1388" s="522"/>
      <c r="N1388" s="627"/>
      <c r="O1388" s="534">
        <v>0.1173</v>
      </c>
      <c r="P1388" s="621"/>
      <c r="Q1388" s="531">
        <f t="shared" si="261"/>
        <v>3.770092</v>
      </c>
      <c r="R1388" s="622"/>
      <c r="S1388" s="531">
        <f t="shared" si="262"/>
        <v>4.229908</v>
      </c>
      <c r="T1388" s="622"/>
      <c r="U1388" s="531">
        <f t="shared" si="263"/>
        <v>2.9325000000000001</v>
      </c>
      <c r="V1388" s="625"/>
      <c r="W1388" s="532">
        <v>1.0253496503496502</v>
      </c>
      <c r="X1388" s="61"/>
      <c r="Y1388" s="61"/>
      <c r="AA1388"/>
    </row>
    <row r="1389" spans="1:27" s="12" customFormat="1" ht="14.25" customHeight="1">
      <c r="A1389" s="60"/>
      <c r="B1389" s="60"/>
      <c r="C1389" s="511" t="s">
        <v>227</v>
      </c>
      <c r="D1389" s="512"/>
      <c r="E1389" s="512"/>
      <c r="F1389" s="512"/>
      <c r="G1389" s="63"/>
      <c r="H1389" s="523">
        <v>3.5</v>
      </c>
      <c r="I1389" s="566"/>
      <c r="J1389" s="522"/>
      <c r="K1389" s="522">
        <v>16.8</v>
      </c>
      <c r="L1389" s="522">
        <v>16.8</v>
      </c>
      <c r="M1389" s="522"/>
      <c r="N1389" s="627"/>
      <c r="O1389" s="534">
        <v>0.17930000000000001</v>
      </c>
      <c r="P1389" s="621"/>
      <c r="Q1389" s="531">
        <f t="shared" si="261"/>
        <v>3.1485720000000001</v>
      </c>
      <c r="R1389" s="622"/>
      <c r="S1389" s="531">
        <f t="shared" si="262"/>
        <v>3.8514279999999999</v>
      </c>
      <c r="T1389" s="622"/>
      <c r="U1389" s="531">
        <f t="shared" si="263"/>
        <v>5.1228571428571437</v>
      </c>
      <c r="V1389" s="625"/>
      <c r="W1389" s="532">
        <v>1.0781719783523753</v>
      </c>
      <c r="X1389" s="61"/>
      <c r="Y1389" s="61"/>
      <c r="AA1389"/>
    </row>
    <row r="1390" spans="1:27" s="12" customFormat="1" ht="14.25" customHeight="1">
      <c r="A1390" s="60"/>
      <c r="B1390" s="60"/>
      <c r="C1390" s="511" t="s">
        <v>228</v>
      </c>
      <c r="D1390" s="512"/>
      <c r="E1390" s="512"/>
      <c r="F1390" s="512"/>
      <c r="G1390" s="63"/>
      <c r="H1390" s="523">
        <v>2.4</v>
      </c>
      <c r="I1390" s="566"/>
      <c r="J1390" s="522"/>
      <c r="K1390" s="522">
        <v>14</v>
      </c>
      <c r="L1390" s="522">
        <v>14</v>
      </c>
      <c r="M1390" s="522"/>
      <c r="N1390" s="627"/>
      <c r="O1390" s="534">
        <v>0.34749999999999998</v>
      </c>
      <c r="P1390" s="621"/>
      <c r="Q1390" s="531">
        <f t="shared" si="261"/>
        <v>1.7189000000000001</v>
      </c>
      <c r="R1390" s="622"/>
      <c r="S1390" s="531">
        <f t="shared" si="262"/>
        <v>3.0810999999999997</v>
      </c>
      <c r="T1390" s="622"/>
      <c r="U1390" s="531">
        <f t="shared" si="263"/>
        <v>14.479166666666664</v>
      </c>
      <c r="V1390" s="625"/>
      <c r="W1390" s="532">
        <v>1.6469194312796209</v>
      </c>
      <c r="X1390" s="61"/>
      <c r="Y1390" s="61"/>
      <c r="AA1390"/>
    </row>
    <row r="1391" spans="1:27" s="12" customFormat="1" ht="14.25" customHeight="1">
      <c r="A1391" s="60"/>
      <c r="B1391" s="60"/>
      <c r="C1391" s="511" t="s">
        <v>229</v>
      </c>
      <c r="D1391" s="512"/>
      <c r="E1391" s="512"/>
      <c r="F1391" s="512"/>
      <c r="G1391" s="63"/>
      <c r="H1391" s="523">
        <v>6.2</v>
      </c>
      <c r="I1391" s="566"/>
      <c r="J1391" s="522"/>
      <c r="K1391" s="522">
        <v>15</v>
      </c>
      <c r="L1391" s="522">
        <v>15</v>
      </c>
      <c r="M1391" s="522"/>
      <c r="N1391" s="627"/>
      <c r="O1391" s="534">
        <v>0.17760000000000001</v>
      </c>
      <c r="P1391" s="621"/>
      <c r="Q1391" s="531">
        <f t="shared" si="261"/>
        <v>5.8519040000000002</v>
      </c>
      <c r="R1391" s="622"/>
      <c r="S1391" s="531">
        <f t="shared" si="262"/>
        <v>6.5480960000000001</v>
      </c>
      <c r="T1391" s="622"/>
      <c r="U1391" s="531">
        <f t="shared" si="263"/>
        <v>2.8645161290322583</v>
      </c>
      <c r="V1391" s="625"/>
      <c r="W1391" s="532">
        <v>1.1247625079164028</v>
      </c>
      <c r="X1391" s="61"/>
      <c r="Y1391" s="61"/>
      <c r="AA1391"/>
    </row>
    <row r="1392" spans="1:27" s="12" customFormat="1" ht="14.25" customHeight="1">
      <c r="A1392" s="60"/>
      <c r="B1392" s="60"/>
      <c r="C1392" s="511" t="s">
        <v>230</v>
      </c>
      <c r="D1392" s="512"/>
      <c r="E1392" s="512"/>
      <c r="F1392" s="512"/>
      <c r="G1392" s="63"/>
      <c r="H1392" s="523">
        <v>3.8</v>
      </c>
      <c r="I1392" s="566"/>
      <c r="J1392" s="522"/>
      <c r="K1392" s="522">
        <v>13.4</v>
      </c>
      <c r="L1392" s="522">
        <v>13.4</v>
      </c>
      <c r="M1392" s="522"/>
      <c r="N1392" s="627"/>
      <c r="O1392" s="534">
        <v>0.15410000000000001</v>
      </c>
      <c r="P1392" s="621"/>
      <c r="Q1392" s="531">
        <f t="shared" si="261"/>
        <v>3.4979639999999996</v>
      </c>
      <c r="R1392" s="622"/>
      <c r="S1392" s="531">
        <f t="shared" si="262"/>
        <v>4.102036</v>
      </c>
      <c r="T1392" s="622"/>
      <c r="U1392" s="531">
        <f t="shared" si="263"/>
        <v>4.0552631578947373</v>
      </c>
      <c r="V1392" s="625"/>
      <c r="W1392" s="532">
        <v>0.99227301996136519</v>
      </c>
      <c r="X1392" s="61"/>
      <c r="Y1392" s="61"/>
      <c r="AA1392"/>
    </row>
    <row r="1393" spans="1:27" s="12" customFormat="1" ht="14.25" customHeight="1">
      <c r="A1393" s="60"/>
      <c r="B1393" s="60"/>
      <c r="C1393" s="511"/>
      <c r="D1393" s="512"/>
      <c r="E1393" s="512"/>
      <c r="F1393" s="512"/>
      <c r="G1393" s="63"/>
      <c r="H1393" s="523"/>
      <c r="I1393" s="566"/>
      <c r="J1393" s="522"/>
      <c r="K1393" s="522"/>
      <c r="L1393" s="522"/>
      <c r="M1393" s="522"/>
      <c r="N1393" s="627"/>
      <c r="O1393" s="524"/>
      <c r="P1393" s="621"/>
      <c r="Q1393" s="524"/>
      <c r="R1393" s="621"/>
      <c r="S1393" s="524"/>
      <c r="T1393" s="621"/>
      <c r="U1393" s="539"/>
      <c r="V1393" s="625"/>
      <c r="W1393" s="538"/>
      <c r="X1393" s="61"/>
      <c r="Y1393" s="61"/>
      <c r="AA1393"/>
    </row>
    <row r="1394" spans="1:27" s="12" customFormat="1" ht="14.25" customHeight="1">
      <c r="A1394" s="60"/>
      <c r="B1394" s="60"/>
      <c r="C1394" s="518" t="s">
        <v>267</v>
      </c>
      <c r="D1394" s="518"/>
      <c r="E1394" s="518"/>
      <c r="F1394" s="518"/>
      <c r="G1394" s="63"/>
      <c r="H1394" s="525">
        <v>100</v>
      </c>
      <c r="I1394" s="566"/>
      <c r="J1394" s="522"/>
      <c r="K1394" s="522">
        <v>14.9</v>
      </c>
      <c r="L1394" s="522">
        <v>14.9</v>
      </c>
      <c r="M1394" s="522"/>
      <c r="N1394" s="627"/>
      <c r="O1394" s="527"/>
      <c r="P1394" s="621"/>
      <c r="Q1394" s="527"/>
      <c r="R1394" s="621"/>
      <c r="S1394" s="527"/>
      <c r="T1394" s="621"/>
      <c r="U1394" s="538"/>
      <c r="V1394" s="625"/>
      <c r="W1394" s="538"/>
      <c r="X1394" s="61"/>
      <c r="Y1394" s="61"/>
      <c r="AA1394"/>
    </row>
    <row r="1395" spans="1:27" s="12" customFormat="1" ht="14.25" customHeight="1">
      <c r="A1395" s="60"/>
      <c r="B1395" s="60"/>
      <c r="C1395" s="511" t="s">
        <v>219</v>
      </c>
      <c r="D1395" s="512"/>
      <c r="E1395" s="512"/>
      <c r="F1395" s="512"/>
      <c r="G1395" s="63"/>
      <c r="H1395" s="523">
        <v>18.899999999999999</v>
      </c>
      <c r="I1395" s="566"/>
      <c r="J1395" s="522"/>
      <c r="K1395" s="522">
        <v>14.5</v>
      </c>
      <c r="L1395" s="522">
        <v>14.5</v>
      </c>
      <c r="M1395" s="522"/>
      <c r="N1395" s="627"/>
      <c r="O1395" s="534">
        <v>0.67130000000000001</v>
      </c>
      <c r="P1395" s="621"/>
      <c r="Q1395" s="531">
        <f t="shared" ref="Q1395:Q1406" si="264">H1395-1.96*O1395</f>
        <v>17.584251999999999</v>
      </c>
      <c r="R1395" s="622"/>
      <c r="S1395" s="531">
        <f t="shared" ref="S1395:S1406" si="265">H1395+1.96*O1395</f>
        <v>20.215747999999998</v>
      </c>
      <c r="T1395" s="622"/>
      <c r="U1395" s="531">
        <f t="shared" ref="U1395:U1406" si="266">O1395/H1395*100</f>
        <v>3.5518518518518518</v>
      </c>
      <c r="V1395" s="625"/>
      <c r="W1395" s="532">
        <v>1.7815817409766455</v>
      </c>
      <c r="X1395" s="61"/>
      <c r="Y1395" s="61"/>
      <c r="AA1395"/>
    </row>
    <row r="1396" spans="1:27" s="12" customFormat="1" ht="14.25" customHeight="1">
      <c r="A1396" s="60"/>
      <c r="B1396" s="60"/>
      <c r="C1396" s="511" t="s">
        <v>220</v>
      </c>
      <c r="D1396" s="512"/>
      <c r="E1396" s="512"/>
      <c r="F1396" s="512"/>
      <c r="G1396" s="63"/>
      <c r="H1396" s="523">
        <v>4.5999999999999996</v>
      </c>
      <c r="I1396" s="566"/>
      <c r="J1396" s="522"/>
      <c r="K1396" s="522">
        <v>16.600000000000001</v>
      </c>
      <c r="L1396" s="522">
        <v>16.600000000000001</v>
      </c>
      <c r="M1396" s="522"/>
      <c r="N1396" s="627"/>
      <c r="O1396" s="534">
        <v>0.2601</v>
      </c>
      <c r="P1396" s="621"/>
      <c r="Q1396" s="531">
        <f t="shared" si="264"/>
        <v>4.090204</v>
      </c>
      <c r="R1396" s="622"/>
      <c r="S1396" s="531">
        <f t="shared" si="265"/>
        <v>5.1097959999999993</v>
      </c>
      <c r="T1396" s="622"/>
      <c r="U1396" s="531">
        <f t="shared" si="266"/>
        <v>5.6543478260869566</v>
      </c>
      <c r="V1396" s="625"/>
      <c r="W1396" s="532">
        <v>1.4828962371721779</v>
      </c>
      <c r="X1396" s="61"/>
      <c r="Y1396" s="61"/>
      <c r="AA1396"/>
    </row>
    <row r="1397" spans="1:27" s="12" customFormat="1" ht="14.25" customHeight="1">
      <c r="A1397" s="60"/>
      <c r="B1397" s="60"/>
      <c r="C1397" s="511" t="s">
        <v>221</v>
      </c>
      <c r="D1397" s="512"/>
      <c r="E1397" s="512"/>
      <c r="F1397" s="512"/>
      <c r="G1397" s="63"/>
      <c r="H1397" s="523">
        <v>5.0999999999999996</v>
      </c>
      <c r="I1397" s="566"/>
      <c r="J1397" s="522"/>
      <c r="K1397" s="522">
        <v>15.4</v>
      </c>
      <c r="L1397" s="522">
        <v>15.4</v>
      </c>
      <c r="M1397" s="522"/>
      <c r="N1397" s="627"/>
      <c r="O1397" s="534">
        <v>0.187</v>
      </c>
      <c r="P1397" s="621"/>
      <c r="Q1397" s="531">
        <f t="shared" si="264"/>
        <v>4.7334799999999992</v>
      </c>
      <c r="R1397" s="622"/>
      <c r="S1397" s="531">
        <f t="shared" si="265"/>
        <v>5.46652</v>
      </c>
      <c r="T1397" s="622"/>
      <c r="U1397" s="531">
        <f t="shared" si="266"/>
        <v>3.6666666666666665</v>
      </c>
      <c r="V1397" s="625"/>
      <c r="W1397" s="532">
        <v>0.94159113796576033</v>
      </c>
      <c r="X1397" s="61"/>
      <c r="Y1397" s="61"/>
      <c r="AA1397"/>
    </row>
    <row r="1398" spans="1:27" s="12" customFormat="1" ht="14.25" customHeight="1">
      <c r="A1398" s="60"/>
      <c r="B1398" s="60"/>
      <c r="C1398" s="511" t="s">
        <v>222</v>
      </c>
      <c r="D1398" s="512"/>
      <c r="E1398" s="512"/>
      <c r="F1398" s="512"/>
      <c r="G1398" s="63"/>
      <c r="H1398" s="523">
        <v>22.7</v>
      </c>
      <c r="I1398" s="566"/>
      <c r="J1398" s="522"/>
      <c r="K1398" s="522">
        <v>15</v>
      </c>
      <c r="L1398" s="522">
        <v>15</v>
      </c>
      <c r="M1398" s="522"/>
      <c r="N1398" s="627"/>
      <c r="O1398" s="534">
        <v>0.58160000000000001</v>
      </c>
      <c r="P1398" s="621"/>
      <c r="Q1398" s="531">
        <f t="shared" si="264"/>
        <v>21.560064000000001</v>
      </c>
      <c r="R1398" s="622"/>
      <c r="S1398" s="531">
        <f t="shared" si="265"/>
        <v>23.839935999999998</v>
      </c>
      <c r="T1398" s="622"/>
      <c r="U1398" s="531">
        <f t="shared" si="266"/>
        <v>2.5621145374449341</v>
      </c>
      <c r="V1398" s="625"/>
      <c r="W1398" s="532">
        <v>1.4620412267471092</v>
      </c>
      <c r="X1398" s="61"/>
      <c r="Y1398" s="61"/>
      <c r="AA1398"/>
    </row>
    <row r="1399" spans="1:27" s="12" customFormat="1" ht="14.25" customHeight="1">
      <c r="A1399" s="60"/>
      <c r="B1399" s="60"/>
      <c r="C1399" s="511" t="s">
        <v>223</v>
      </c>
      <c r="D1399" s="512"/>
      <c r="E1399" s="512"/>
      <c r="F1399" s="512"/>
      <c r="G1399" s="63"/>
      <c r="H1399" s="523">
        <v>6.6</v>
      </c>
      <c r="I1399" s="566"/>
      <c r="J1399" s="522"/>
      <c r="K1399" s="522">
        <v>15.5</v>
      </c>
      <c r="L1399" s="522">
        <v>15.5</v>
      </c>
      <c r="M1399" s="522"/>
      <c r="N1399" s="627"/>
      <c r="O1399" s="534">
        <v>0.31380000000000002</v>
      </c>
      <c r="P1399" s="621"/>
      <c r="Q1399" s="531">
        <f t="shared" si="264"/>
        <v>5.9849519999999998</v>
      </c>
      <c r="R1399" s="622"/>
      <c r="S1399" s="531">
        <f t="shared" si="265"/>
        <v>7.2150479999999995</v>
      </c>
      <c r="T1399" s="622"/>
      <c r="U1399" s="531">
        <f t="shared" si="266"/>
        <v>4.7545454545454549</v>
      </c>
      <c r="V1399" s="625"/>
      <c r="W1399" s="532">
        <v>1.0865650969529086</v>
      </c>
      <c r="X1399" s="61"/>
      <c r="Y1399" s="61"/>
      <c r="AA1399"/>
    </row>
    <row r="1400" spans="1:27" s="12" customFormat="1" ht="14.25" customHeight="1">
      <c r="A1400" s="60"/>
      <c r="B1400" s="60"/>
      <c r="C1400" s="511" t="s">
        <v>224</v>
      </c>
      <c r="D1400" s="512"/>
      <c r="E1400" s="512"/>
      <c r="F1400" s="512"/>
      <c r="G1400" s="63"/>
      <c r="H1400" s="523">
        <v>2</v>
      </c>
      <c r="I1400" s="566"/>
      <c r="J1400" s="522"/>
      <c r="K1400" s="522">
        <v>15.3</v>
      </c>
      <c r="L1400" s="522">
        <v>15.3</v>
      </c>
      <c r="M1400" s="522"/>
      <c r="N1400" s="627"/>
      <c r="O1400" s="534">
        <v>0.14949999999999999</v>
      </c>
      <c r="P1400" s="621"/>
      <c r="Q1400" s="531">
        <f t="shared" si="264"/>
        <v>1.7069799999999999</v>
      </c>
      <c r="R1400" s="622"/>
      <c r="S1400" s="531">
        <f t="shared" si="265"/>
        <v>2.2930199999999998</v>
      </c>
      <c r="T1400" s="622"/>
      <c r="U1400" s="531">
        <f t="shared" si="266"/>
        <v>7.4749999999999996</v>
      </c>
      <c r="V1400" s="625"/>
      <c r="W1400" s="532">
        <v>1.1049519586104952</v>
      </c>
      <c r="X1400" s="61"/>
      <c r="Y1400" s="61"/>
      <c r="AA1400"/>
    </row>
    <row r="1401" spans="1:27" s="12" customFormat="1" ht="14.25" customHeight="1">
      <c r="A1401" s="60"/>
      <c r="B1401" s="60"/>
      <c r="C1401" s="511" t="s">
        <v>225</v>
      </c>
      <c r="D1401" s="512"/>
      <c r="E1401" s="512"/>
      <c r="F1401" s="512"/>
      <c r="G1401" s="63"/>
      <c r="H1401" s="523">
        <v>20.3</v>
      </c>
      <c r="I1401" s="566"/>
      <c r="J1401" s="522"/>
      <c r="K1401" s="522">
        <v>14.9</v>
      </c>
      <c r="L1401" s="522">
        <v>14.9</v>
      </c>
      <c r="M1401" s="522"/>
      <c r="N1401" s="627"/>
      <c r="O1401" s="534">
        <v>1.0798999999999999</v>
      </c>
      <c r="P1401" s="621"/>
      <c r="Q1401" s="531">
        <f t="shared" si="264"/>
        <v>18.183396000000002</v>
      </c>
      <c r="R1401" s="622"/>
      <c r="S1401" s="531">
        <f t="shared" si="265"/>
        <v>22.416604</v>
      </c>
      <c r="T1401" s="622"/>
      <c r="U1401" s="531">
        <f t="shared" si="266"/>
        <v>5.3197044334975363</v>
      </c>
      <c r="V1401" s="625"/>
      <c r="W1401" s="532">
        <v>1.3409909350552589</v>
      </c>
      <c r="X1401" s="61"/>
      <c r="Y1401" s="61"/>
      <c r="AA1401"/>
    </row>
    <row r="1402" spans="1:27" s="12" customFormat="1" ht="14.25" customHeight="1">
      <c r="A1402" s="60"/>
      <c r="B1402" s="60"/>
      <c r="C1402" s="511" t="s">
        <v>226</v>
      </c>
      <c r="D1402" s="512"/>
      <c r="E1402" s="512"/>
      <c r="F1402" s="512"/>
      <c r="G1402" s="63"/>
      <c r="H1402" s="523">
        <v>4.0999999999999996</v>
      </c>
      <c r="I1402" s="566"/>
      <c r="J1402" s="522"/>
      <c r="K1402" s="522">
        <v>14.6</v>
      </c>
      <c r="L1402" s="522">
        <v>14.6</v>
      </c>
      <c r="M1402" s="522"/>
      <c r="N1402" s="627"/>
      <c r="O1402" s="534">
        <v>0.15290000000000001</v>
      </c>
      <c r="P1402" s="621"/>
      <c r="Q1402" s="531">
        <f t="shared" si="264"/>
        <v>3.8003159999999996</v>
      </c>
      <c r="R1402" s="622"/>
      <c r="S1402" s="531">
        <f t="shared" si="265"/>
        <v>4.3996839999999997</v>
      </c>
      <c r="T1402" s="622"/>
      <c r="U1402" s="531">
        <f t="shared" si="266"/>
        <v>3.7292682926829275</v>
      </c>
      <c r="V1402" s="625"/>
      <c r="W1402" s="532">
        <v>1.0387228260869565</v>
      </c>
      <c r="X1402" s="61"/>
      <c r="Y1402" s="61"/>
      <c r="AA1402"/>
    </row>
    <row r="1403" spans="1:27" s="12" customFormat="1" ht="14.25" customHeight="1">
      <c r="A1403" s="60"/>
      <c r="B1403" s="60"/>
      <c r="C1403" s="511" t="s">
        <v>227</v>
      </c>
      <c r="D1403" s="512"/>
      <c r="E1403" s="512"/>
      <c r="F1403" s="512"/>
      <c r="G1403" s="63"/>
      <c r="H1403" s="523">
        <v>3.3</v>
      </c>
      <c r="I1403" s="566"/>
      <c r="J1403" s="522"/>
      <c r="K1403" s="522">
        <v>16.8</v>
      </c>
      <c r="L1403" s="522">
        <v>16.8</v>
      </c>
      <c r="M1403" s="522"/>
      <c r="N1403" s="627"/>
      <c r="O1403" s="534">
        <v>0.21920000000000001</v>
      </c>
      <c r="P1403" s="621"/>
      <c r="Q1403" s="531">
        <f t="shared" si="264"/>
        <v>2.870368</v>
      </c>
      <c r="R1403" s="622"/>
      <c r="S1403" s="531">
        <f t="shared" si="265"/>
        <v>3.7296319999999996</v>
      </c>
      <c r="T1403" s="622"/>
      <c r="U1403" s="531">
        <f t="shared" si="266"/>
        <v>6.6424242424242426</v>
      </c>
      <c r="V1403" s="625"/>
      <c r="W1403" s="532">
        <v>1.0819348469891412</v>
      </c>
      <c r="X1403" s="61"/>
      <c r="Y1403" s="61"/>
      <c r="AA1403"/>
    </row>
    <row r="1404" spans="1:27" s="12" customFormat="1" ht="14.25" customHeight="1">
      <c r="A1404" s="60"/>
      <c r="B1404" s="60"/>
      <c r="C1404" s="511" t="s">
        <v>228</v>
      </c>
      <c r="D1404" s="512"/>
      <c r="E1404" s="512"/>
      <c r="F1404" s="512"/>
      <c r="G1404" s="63"/>
      <c r="H1404" s="523">
        <v>2.2000000000000002</v>
      </c>
      <c r="I1404" s="566"/>
      <c r="J1404" s="522"/>
      <c r="K1404" s="522">
        <v>14</v>
      </c>
      <c r="L1404" s="522">
        <v>14</v>
      </c>
      <c r="M1404" s="522"/>
      <c r="N1404" s="627"/>
      <c r="O1404" s="534">
        <v>0.22239999999999999</v>
      </c>
      <c r="P1404" s="621"/>
      <c r="Q1404" s="531">
        <f t="shared" si="264"/>
        <v>1.7640960000000003</v>
      </c>
      <c r="R1404" s="622"/>
      <c r="S1404" s="531">
        <f t="shared" si="265"/>
        <v>2.635904</v>
      </c>
      <c r="T1404" s="622"/>
      <c r="U1404" s="531">
        <f t="shared" si="266"/>
        <v>10.109090909090908</v>
      </c>
      <c r="V1404" s="625"/>
      <c r="W1404" s="532">
        <v>1.1571279916753381</v>
      </c>
      <c r="X1404" s="61"/>
      <c r="Y1404" s="61"/>
      <c r="AA1404"/>
    </row>
    <row r="1405" spans="1:27" s="12" customFormat="1" ht="14.25" customHeight="1">
      <c r="A1405" s="60"/>
      <c r="B1405" s="60"/>
      <c r="C1405" s="511" t="s">
        <v>229</v>
      </c>
      <c r="D1405" s="512"/>
      <c r="E1405" s="512"/>
      <c r="F1405" s="512"/>
      <c r="G1405" s="63"/>
      <c r="H1405" s="523">
        <v>6.3</v>
      </c>
      <c r="I1405" s="566"/>
      <c r="J1405" s="522"/>
      <c r="K1405" s="522">
        <v>15</v>
      </c>
      <c r="L1405" s="522">
        <v>15</v>
      </c>
      <c r="M1405" s="522"/>
      <c r="N1405" s="627"/>
      <c r="O1405" s="534">
        <v>0.24429999999999999</v>
      </c>
      <c r="P1405" s="621"/>
      <c r="Q1405" s="531">
        <f t="shared" si="264"/>
        <v>5.8211719999999998</v>
      </c>
      <c r="R1405" s="622"/>
      <c r="S1405" s="531">
        <f t="shared" si="265"/>
        <v>6.7788279999999999</v>
      </c>
      <c r="T1405" s="622"/>
      <c r="U1405" s="531">
        <f t="shared" si="266"/>
        <v>3.8777777777777778</v>
      </c>
      <c r="V1405" s="625"/>
      <c r="W1405" s="532">
        <v>0.87594119756185018</v>
      </c>
      <c r="X1405" s="61"/>
      <c r="Y1405" s="61"/>
      <c r="AA1405"/>
    </row>
    <row r="1406" spans="1:27" s="12" customFormat="1" ht="14.25" customHeight="1">
      <c r="A1406" s="60"/>
      <c r="B1406" s="60"/>
      <c r="C1406" s="511" t="s">
        <v>230</v>
      </c>
      <c r="D1406" s="512"/>
      <c r="E1406" s="512"/>
      <c r="F1406" s="512"/>
      <c r="G1406" s="63"/>
      <c r="H1406" s="523">
        <v>3.8</v>
      </c>
      <c r="I1406" s="566"/>
      <c r="J1406" s="522"/>
      <c r="K1406" s="522">
        <v>13.4</v>
      </c>
      <c r="L1406" s="522">
        <v>13.4</v>
      </c>
      <c r="M1406" s="522"/>
      <c r="N1406" s="627"/>
      <c r="O1406" s="534">
        <v>0.2505</v>
      </c>
      <c r="P1406" s="621"/>
      <c r="Q1406" s="531">
        <f t="shared" si="264"/>
        <v>3.3090199999999999</v>
      </c>
      <c r="R1406" s="622"/>
      <c r="S1406" s="531">
        <f t="shared" si="265"/>
        <v>4.2909799999999994</v>
      </c>
      <c r="T1406" s="622"/>
      <c r="U1406" s="531">
        <f t="shared" si="266"/>
        <v>6.5921052631578947</v>
      </c>
      <c r="V1406" s="625"/>
      <c r="W1406" s="532">
        <v>1.1506660542030316</v>
      </c>
      <c r="X1406" s="61"/>
      <c r="Y1406" s="61"/>
      <c r="AA1406"/>
    </row>
    <row r="1407" spans="1:27" s="12" customFormat="1" ht="14.25" customHeight="1">
      <c r="A1407" s="60"/>
      <c r="B1407" s="60"/>
      <c r="C1407" s="511"/>
      <c r="D1407" s="512"/>
      <c r="E1407" s="512"/>
      <c r="F1407" s="512"/>
      <c r="G1407" s="63"/>
      <c r="H1407" s="523"/>
      <c r="I1407" s="566"/>
      <c r="J1407" s="522"/>
      <c r="K1407" s="522"/>
      <c r="L1407" s="522"/>
      <c r="M1407" s="522"/>
      <c r="N1407" s="627"/>
      <c r="O1407" s="524"/>
      <c r="P1407" s="621"/>
      <c r="Q1407" s="524"/>
      <c r="R1407" s="621"/>
      <c r="S1407" s="524"/>
      <c r="T1407" s="621"/>
      <c r="U1407" s="539"/>
      <c r="V1407" s="625"/>
      <c r="W1407" s="538"/>
      <c r="X1407" s="61"/>
      <c r="Y1407" s="61"/>
      <c r="AA1407"/>
    </row>
    <row r="1408" spans="1:27" s="12" customFormat="1" ht="14.25" customHeight="1">
      <c r="A1408" s="60"/>
      <c r="B1408" s="60"/>
      <c r="C1408" s="786" t="s">
        <v>268</v>
      </c>
      <c r="D1408" s="786"/>
      <c r="E1408" s="786"/>
      <c r="F1408" s="786"/>
      <c r="G1408" s="63"/>
      <c r="H1408" s="525"/>
      <c r="I1408" s="566"/>
      <c r="J1408" s="522"/>
      <c r="K1408" s="522">
        <v>14.9</v>
      </c>
      <c r="L1408" s="522">
        <v>14.9</v>
      </c>
      <c r="M1408" s="522"/>
      <c r="N1408" s="627"/>
      <c r="O1408" s="527"/>
      <c r="P1408" s="621"/>
      <c r="Q1408" s="527"/>
      <c r="R1408" s="621"/>
      <c r="S1408" s="527"/>
      <c r="T1408" s="621"/>
      <c r="U1408" s="538"/>
      <c r="V1408" s="625"/>
      <c r="W1408" s="538"/>
      <c r="X1408" s="61"/>
      <c r="Y1408" s="61"/>
      <c r="AA1408"/>
    </row>
    <row r="1409" spans="1:27" s="12" customFormat="1" ht="14.25" customHeight="1">
      <c r="A1409" s="60"/>
      <c r="B1409" s="60"/>
      <c r="C1409" s="786"/>
      <c r="D1409" s="786"/>
      <c r="E1409" s="786"/>
      <c r="F1409" s="786"/>
      <c r="G1409" s="63"/>
      <c r="H1409" s="525">
        <v>100</v>
      </c>
      <c r="I1409" s="566"/>
      <c r="J1409" s="522"/>
      <c r="K1409" s="522"/>
      <c r="L1409" s="522"/>
      <c r="M1409" s="522"/>
      <c r="N1409" s="627"/>
      <c r="O1409" s="527"/>
      <c r="P1409" s="621"/>
      <c r="Q1409" s="527"/>
      <c r="R1409" s="621"/>
      <c r="S1409" s="527"/>
      <c r="T1409" s="621"/>
      <c r="U1409" s="538"/>
      <c r="V1409" s="625"/>
      <c r="W1409" s="538"/>
      <c r="X1409" s="61"/>
      <c r="Y1409" s="61"/>
      <c r="AA1409"/>
    </row>
    <row r="1410" spans="1:27" s="12" customFormat="1" ht="14.25" customHeight="1">
      <c r="A1410" s="60"/>
      <c r="B1410" s="60"/>
      <c r="C1410" s="511" t="s">
        <v>219</v>
      </c>
      <c r="D1410" s="512"/>
      <c r="E1410" s="512"/>
      <c r="F1410" s="512"/>
      <c r="G1410" s="63"/>
      <c r="H1410" s="523">
        <v>21.9</v>
      </c>
      <c r="I1410" s="566"/>
      <c r="J1410" s="522"/>
      <c r="K1410" s="522">
        <v>14.5</v>
      </c>
      <c r="L1410" s="522">
        <v>14.5</v>
      </c>
      <c r="M1410" s="522"/>
      <c r="N1410" s="627"/>
      <c r="O1410" s="534">
        <v>0.99030000000000007</v>
      </c>
      <c r="P1410" s="621"/>
      <c r="Q1410" s="531">
        <f t="shared" ref="Q1410:Q1421" si="267">H1410-1.96*O1410</f>
        <v>19.959011999999998</v>
      </c>
      <c r="R1410" s="622"/>
      <c r="S1410" s="531">
        <f t="shared" ref="S1410:S1421" si="268">H1410+1.96*O1410</f>
        <v>23.840987999999999</v>
      </c>
      <c r="T1410" s="622"/>
      <c r="U1410" s="531">
        <f t="shared" ref="U1410:U1421" si="269">O1410/H1410*100</f>
        <v>4.5219178082191789</v>
      </c>
      <c r="V1410" s="625"/>
      <c r="W1410" s="532">
        <v>1.9680047694753577</v>
      </c>
      <c r="X1410" s="61"/>
      <c r="Y1410" s="61"/>
      <c r="AA1410"/>
    </row>
    <row r="1411" spans="1:27" s="12" customFormat="1" ht="14.25" customHeight="1">
      <c r="A1411" s="60"/>
      <c r="B1411" s="60"/>
      <c r="C1411" s="511" t="s">
        <v>220</v>
      </c>
      <c r="D1411" s="512"/>
      <c r="E1411" s="512"/>
      <c r="F1411" s="512"/>
      <c r="G1411" s="63"/>
      <c r="H1411" s="523">
        <v>5</v>
      </c>
      <c r="I1411" s="566"/>
      <c r="J1411" s="522"/>
      <c r="K1411" s="522">
        <v>16.600000000000001</v>
      </c>
      <c r="L1411" s="522">
        <v>16.600000000000001</v>
      </c>
      <c r="M1411" s="522"/>
      <c r="N1411" s="627"/>
      <c r="O1411" s="534">
        <v>0.29650000000000004</v>
      </c>
      <c r="P1411" s="621"/>
      <c r="Q1411" s="531">
        <f t="shared" si="267"/>
        <v>4.4188599999999996</v>
      </c>
      <c r="R1411" s="622"/>
      <c r="S1411" s="531">
        <f t="shared" si="268"/>
        <v>5.5811400000000004</v>
      </c>
      <c r="T1411" s="622"/>
      <c r="U1411" s="531">
        <f t="shared" si="269"/>
        <v>5.9300000000000006</v>
      </c>
      <c r="V1411" s="625"/>
      <c r="W1411" s="532">
        <v>1.3526459854014601</v>
      </c>
      <c r="X1411" s="61"/>
      <c r="Y1411" s="61"/>
      <c r="AA1411"/>
    </row>
    <row r="1412" spans="1:27" s="12" customFormat="1" ht="14.25" customHeight="1">
      <c r="A1412" s="60"/>
      <c r="B1412" s="60"/>
      <c r="C1412" s="511" t="s">
        <v>221</v>
      </c>
      <c r="D1412" s="512"/>
      <c r="E1412" s="512"/>
      <c r="F1412" s="512"/>
      <c r="G1412" s="63"/>
      <c r="H1412" s="523">
        <v>5.9</v>
      </c>
      <c r="I1412" s="566"/>
      <c r="J1412" s="522"/>
      <c r="K1412" s="522">
        <v>15.4</v>
      </c>
      <c r="L1412" s="522">
        <v>15.4</v>
      </c>
      <c r="M1412" s="522"/>
      <c r="N1412" s="627"/>
      <c r="O1412" s="534">
        <v>0.2898</v>
      </c>
      <c r="P1412" s="621"/>
      <c r="Q1412" s="531">
        <f t="shared" si="267"/>
        <v>5.3319920000000005</v>
      </c>
      <c r="R1412" s="622"/>
      <c r="S1412" s="531">
        <f t="shared" si="268"/>
        <v>6.4680080000000002</v>
      </c>
      <c r="T1412" s="622"/>
      <c r="U1412" s="531">
        <f t="shared" si="269"/>
        <v>4.9118644067796602</v>
      </c>
      <c r="V1412" s="625"/>
      <c r="W1412" s="532">
        <v>1.2300509337860781</v>
      </c>
      <c r="X1412" s="61"/>
      <c r="Y1412" s="61"/>
      <c r="AA1412"/>
    </row>
    <row r="1413" spans="1:27" s="12" customFormat="1" ht="14.25" customHeight="1">
      <c r="A1413" s="60"/>
      <c r="B1413" s="60"/>
      <c r="C1413" s="511" t="s">
        <v>222</v>
      </c>
      <c r="D1413" s="512"/>
      <c r="E1413" s="512"/>
      <c r="F1413" s="512"/>
      <c r="G1413" s="63"/>
      <c r="H1413" s="523">
        <v>23.6</v>
      </c>
      <c r="I1413" s="566"/>
      <c r="J1413" s="522"/>
      <c r="K1413" s="522">
        <v>15</v>
      </c>
      <c r="L1413" s="522">
        <v>15</v>
      </c>
      <c r="M1413" s="522"/>
      <c r="N1413" s="627"/>
      <c r="O1413" s="534">
        <v>0.62</v>
      </c>
      <c r="P1413" s="621"/>
      <c r="Q1413" s="531">
        <f t="shared" si="267"/>
        <v>22.384800000000002</v>
      </c>
      <c r="R1413" s="622"/>
      <c r="S1413" s="531">
        <f t="shared" si="268"/>
        <v>24.815200000000001</v>
      </c>
      <c r="T1413" s="622"/>
      <c r="U1413" s="531">
        <f t="shared" si="269"/>
        <v>2.6271186440677963</v>
      </c>
      <c r="V1413" s="625"/>
      <c r="W1413" s="532">
        <v>1.4011299435028248</v>
      </c>
      <c r="X1413" s="61"/>
      <c r="Y1413" s="61"/>
      <c r="AA1413"/>
    </row>
    <row r="1414" spans="1:27" s="12" customFormat="1" ht="14.25" customHeight="1">
      <c r="A1414" s="60"/>
      <c r="B1414" s="60"/>
      <c r="C1414" s="511" t="s">
        <v>223</v>
      </c>
      <c r="D1414" s="512"/>
      <c r="E1414" s="512"/>
      <c r="F1414" s="512"/>
      <c r="G1414" s="63"/>
      <c r="H1414" s="523">
        <v>6.5</v>
      </c>
      <c r="I1414" s="566"/>
      <c r="J1414" s="522"/>
      <c r="K1414" s="522">
        <v>15.5</v>
      </c>
      <c r="L1414" s="522">
        <v>15.5</v>
      </c>
      <c r="M1414" s="522"/>
      <c r="N1414" s="627"/>
      <c r="O1414" s="534">
        <v>0.31029999999999996</v>
      </c>
      <c r="P1414" s="621"/>
      <c r="Q1414" s="531">
        <f t="shared" si="267"/>
        <v>5.8918119999999998</v>
      </c>
      <c r="R1414" s="622"/>
      <c r="S1414" s="531">
        <f t="shared" si="268"/>
        <v>7.1081880000000002</v>
      </c>
      <c r="T1414" s="622"/>
      <c r="U1414" s="531">
        <f t="shared" si="269"/>
        <v>4.7738461538461534</v>
      </c>
      <c r="V1414" s="625"/>
      <c r="W1414" s="532">
        <v>1.0774305555555554</v>
      </c>
      <c r="X1414" s="61"/>
      <c r="Y1414" s="61"/>
      <c r="AA1414"/>
    </row>
    <row r="1415" spans="1:27" s="12" customFormat="1" ht="14.25" customHeight="1">
      <c r="A1415" s="60"/>
      <c r="B1415" s="60"/>
      <c r="C1415" s="511" t="s">
        <v>224</v>
      </c>
      <c r="D1415" s="512"/>
      <c r="E1415" s="512"/>
      <c r="F1415" s="512"/>
      <c r="G1415" s="63"/>
      <c r="H1415" s="523">
        <v>1.7</v>
      </c>
      <c r="I1415" s="566"/>
      <c r="J1415" s="522"/>
      <c r="K1415" s="522">
        <v>15.3</v>
      </c>
      <c r="L1415" s="522">
        <v>15.3</v>
      </c>
      <c r="M1415" s="522"/>
      <c r="N1415" s="627"/>
      <c r="O1415" s="534">
        <v>0.125</v>
      </c>
      <c r="P1415" s="621"/>
      <c r="Q1415" s="531">
        <f t="shared" si="267"/>
        <v>1.4550000000000001</v>
      </c>
      <c r="R1415" s="622"/>
      <c r="S1415" s="531">
        <f t="shared" si="268"/>
        <v>1.9449999999999998</v>
      </c>
      <c r="T1415" s="622"/>
      <c r="U1415" s="531">
        <f t="shared" si="269"/>
        <v>7.3529411764705888</v>
      </c>
      <c r="V1415" s="625"/>
      <c r="W1415" s="532">
        <v>1.0841283607979186</v>
      </c>
      <c r="X1415" s="61"/>
      <c r="Y1415" s="61"/>
      <c r="AA1415"/>
    </row>
    <row r="1416" spans="1:27" s="12" customFormat="1" ht="14.25" customHeight="1">
      <c r="A1416" s="60"/>
      <c r="B1416" s="60"/>
      <c r="C1416" s="511" t="s">
        <v>225</v>
      </c>
      <c r="D1416" s="512"/>
      <c r="E1416" s="512"/>
      <c r="F1416" s="512"/>
      <c r="G1416" s="63"/>
      <c r="H1416" s="523">
        <v>18.2</v>
      </c>
      <c r="I1416" s="566"/>
      <c r="J1416" s="522"/>
      <c r="K1416" s="522">
        <v>14.9</v>
      </c>
      <c r="L1416" s="522">
        <v>14.9</v>
      </c>
      <c r="M1416" s="522"/>
      <c r="N1416" s="627"/>
      <c r="O1416" s="534">
        <v>0.85860000000000003</v>
      </c>
      <c r="P1416" s="621"/>
      <c r="Q1416" s="531">
        <f t="shared" si="267"/>
        <v>16.517143999999998</v>
      </c>
      <c r="R1416" s="622"/>
      <c r="S1416" s="531">
        <f t="shared" si="268"/>
        <v>19.882856</v>
      </c>
      <c r="T1416" s="622"/>
      <c r="U1416" s="531">
        <f t="shared" si="269"/>
        <v>4.7175824175824177</v>
      </c>
      <c r="V1416" s="625"/>
      <c r="W1416" s="532">
        <v>1.0418638514743357</v>
      </c>
      <c r="X1416" s="61"/>
      <c r="Y1416" s="61"/>
      <c r="AA1416"/>
    </row>
    <row r="1417" spans="1:27" s="12" customFormat="1" ht="14.25" customHeight="1">
      <c r="A1417" s="60"/>
      <c r="B1417" s="60"/>
      <c r="C1417" s="511" t="s">
        <v>226</v>
      </c>
      <c r="D1417" s="512"/>
      <c r="E1417" s="512"/>
      <c r="F1417" s="512"/>
      <c r="G1417" s="63"/>
      <c r="H1417" s="523">
        <v>3.7</v>
      </c>
      <c r="I1417" s="566"/>
      <c r="J1417" s="522"/>
      <c r="K1417" s="522">
        <v>14.6</v>
      </c>
      <c r="L1417" s="522">
        <v>14.6</v>
      </c>
      <c r="M1417" s="522"/>
      <c r="N1417" s="627"/>
      <c r="O1417" s="534">
        <v>0.18610000000000002</v>
      </c>
      <c r="P1417" s="621"/>
      <c r="Q1417" s="531">
        <f t="shared" si="267"/>
        <v>3.3352440000000003</v>
      </c>
      <c r="R1417" s="622"/>
      <c r="S1417" s="531">
        <f t="shared" si="268"/>
        <v>4.064756</v>
      </c>
      <c r="T1417" s="622"/>
      <c r="U1417" s="531">
        <f t="shared" si="269"/>
        <v>5.0297297297297296</v>
      </c>
      <c r="V1417" s="625"/>
      <c r="W1417" s="532">
        <v>1.2523553162853298</v>
      </c>
      <c r="X1417" s="61"/>
      <c r="Y1417" s="61"/>
      <c r="AA1417"/>
    </row>
    <row r="1418" spans="1:27" s="12" customFormat="1" ht="14.25" customHeight="1">
      <c r="A1418" s="60"/>
      <c r="B1418" s="60"/>
      <c r="C1418" s="511" t="s">
        <v>227</v>
      </c>
      <c r="D1418" s="512"/>
      <c r="E1418" s="512"/>
      <c r="F1418" s="512"/>
      <c r="G1418" s="63"/>
      <c r="H1418" s="523">
        <v>2.8</v>
      </c>
      <c r="I1418" s="566"/>
      <c r="J1418" s="522"/>
      <c r="K1418" s="522">
        <v>16.8</v>
      </c>
      <c r="L1418" s="522">
        <v>16.8</v>
      </c>
      <c r="M1418" s="522"/>
      <c r="N1418" s="627"/>
      <c r="O1418" s="534">
        <v>0.29759999999999998</v>
      </c>
      <c r="P1418" s="621"/>
      <c r="Q1418" s="531">
        <f t="shared" si="267"/>
        <v>2.216704</v>
      </c>
      <c r="R1418" s="622"/>
      <c r="S1418" s="531">
        <f t="shared" si="268"/>
        <v>3.3832959999999996</v>
      </c>
      <c r="T1418" s="622"/>
      <c r="U1418" s="531">
        <f t="shared" si="269"/>
        <v>10.628571428571428</v>
      </c>
      <c r="V1418" s="625"/>
      <c r="W1418" s="532">
        <v>1.2282294676021461</v>
      </c>
      <c r="X1418" s="61"/>
      <c r="Y1418" s="61"/>
      <c r="AA1418"/>
    </row>
    <row r="1419" spans="1:27" s="12" customFormat="1" ht="14.25" customHeight="1">
      <c r="A1419" s="60"/>
      <c r="B1419" s="60"/>
      <c r="C1419" s="511" t="s">
        <v>228</v>
      </c>
      <c r="D1419" s="512"/>
      <c r="E1419" s="512"/>
      <c r="F1419" s="512"/>
      <c r="G1419" s="63"/>
      <c r="H1419" s="523">
        <v>1.9</v>
      </c>
      <c r="I1419" s="566"/>
      <c r="J1419" s="522"/>
      <c r="K1419" s="522">
        <v>14</v>
      </c>
      <c r="L1419" s="522">
        <v>14</v>
      </c>
      <c r="M1419" s="522"/>
      <c r="N1419" s="627"/>
      <c r="O1419" s="534">
        <v>0.31369999999999998</v>
      </c>
      <c r="P1419" s="621"/>
      <c r="Q1419" s="531">
        <f t="shared" si="267"/>
        <v>1.285148</v>
      </c>
      <c r="R1419" s="622"/>
      <c r="S1419" s="531">
        <f t="shared" si="268"/>
        <v>2.5148519999999999</v>
      </c>
      <c r="T1419" s="622"/>
      <c r="U1419" s="531">
        <f t="shared" si="269"/>
        <v>16.510526315789473</v>
      </c>
      <c r="V1419" s="625"/>
      <c r="W1419" s="532">
        <v>1.5228155339805824</v>
      </c>
      <c r="X1419" s="61"/>
      <c r="Y1419" s="61"/>
      <c r="AA1419"/>
    </row>
    <row r="1420" spans="1:27" s="12" customFormat="1" ht="14.25" customHeight="1">
      <c r="A1420" s="60"/>
      <c r="B1420" s="60"/>
      <c r="C1420" s="511" t="s">
        <v>229</v>
      </c>
      <c r="D1420" s="512"/>
      <c r="E1420" s="512"/>
      <c r="F1420" s="512"/>
      <c r="G1420" s="63"/>
      <c r="H1420" s="523">
        <v>4.7</v>
      </c>
      <c r="I1420" s="566"/>
      <c r="J1420" s="522"/>
      <c r="K1420" s="522">
        <v>15</v>
      </c>
      <c r="L1420" s="522">
        <v>15</v>
      </c>
      <c r="M1420" s="522"/>
      <c r="N1420" s="627"/>
      <c r="O1420" s="534">
        <v>0.19159999999999999</v>
      </c>
      <c r="P1420" s="621"/>
      <c r="Q1420" s="531">
        <f t="shared" si="267"/>
        <v>4.3244639999999999</v>
      </c>
      <c r="R1420" s="622"/>
      <c r="S1420" s="531">
        <f t="shared" si="268"/>
        <v>5.0755360000000005</v>
      </c>
      <c r="T1420" s="622"/>
      <c r="U1420" s="531">
        <f t="shared" si="269"/>
        <v>4.0765957446808505</v>
      </c>
      <c r="V1420" s="625"/>
      <c r="W1420" s="532">
        <v>1.0626733222407099</v>
      </c>
      <c r="X1420" s="61"/>
      <c r="Y1420" s="61"/>
      <c r="AA1420"/>
    </row>
    <row r="1421" spans="1:27" s="12" customFormat="1" ht="14.25" customHeight="1">
      <c r="A1421" s="60"/>
      <c r="B1421" s="60"/>
      <c r="C1421" s="511" t="s">
        <v>230</v>
      </c>
      <c r="D1421" s="512"/>
      <c r="E1421" s="512"/>
      <c r="F1421" s="512"/>
      <c r="G1421" s="63"/>
      <c r="H1421" s="523">
        <v>4.2</v>
      </c>
      <c r="I1421" s="566"/>
      <c r="J1421" s="522"/>
      <c r="K1421" s="522">
        <v>13.4</v>
      </c>
      <c r="L1421" s="522">
        <v>13.4</v>
      </c>
      <c r="M1421" s="522"/>
      <c r="N1421" s="627"/>
      <c r="O1421" s="534">
        <v>0.48399999999999999</v>
      </c>
      <c r="P1421" s="621"/>
      <c r="Q1421" s="531">
        <f t="shared" si="267"/>
        <v>3.25136</v>
      </c>
      <c r="R1421" s="622"/>
      <c r="S1421" s="531">
        <f t="shared" si="268"/>
        <v>5.1486400000000003</v>
      </c>
      <c r="T1421" s="622"/>
      <c r="U1421" s="531">
        <f t="shared" si="269"/>
        <v>11.523809523809524</v>
      </c>
      <c r="V1421" s="625"/>
      <c r="W1421" s="532">
        <v>1.0957663572560561</v>
      </c>
      <c r="X1421" s="61"/>
      <c r="Y1421" s="61"/>
      <c r="AA1421"/>
    </row>
    <row r="1422" spans="1:27" s="12" customFormat="1" ht="14.25" customHeight="1">
      <c r="A1422" s="60"/>
      <c r="B1422" s="60"/>
      <c r="C1422" s="511"/>
      <c r="D1422" s="512"/>
      <c r="E1422" s="512"/>
      <c r="F1422" s="512"/>
      <c r="G1422" s="63"/>
      <c r="H1422" s="523"/>
      <c r="I1422" s="566"/>
      <c r="J1422" s="522"/>
      <c r="K1422" s="522"/>
      <c r="L1422" s="522"/>
      <c r="M1422" s="522"/>
      <c r="N1422" s="627"/>
      <c r="O1422" s="524"/>
      <c r="P1422" s="621"/>
      <c r="Q1422" s="524"/>
      <c r="R1422" s="621"/>
      <c r="S1422" s="524"/>
      <c r="T1422" s="621"/>
      <c r="U1422" s="539"/>
      <c r="V1422" s="625"/>
      <c r="W1422" s="538"/>
      <c r="X1422" s="61"/>
      <c r="Y1422" s="61"/>
      <c r="AA1422"/>
    </row>
    <row r="1423" spans="1:27" s="12" customFormat="1" ht="14.25" customHeight="1">
      <c r="A1423" s="60"/>
      <c r="B1423" s="60"/>
      <c r="C1423" s="518" t="s">
        <v>269</v>
      </c>
      <c r="D1423" s="518"/>
      <c r="E1423" s="518"/>
      <c r="F1423" s="518"/>
      <c r="G1423" s="63"/>
      <c r="H1423" s="525">
        <v>100</v>
      </c>
      <c r="I1423" s="566"/>
      <c r="J1423" s="522"/>
      <c r="K1423" s="522">
        <v>14.9</v>
      </c>
      <c r="L1423" s="522">
        <v>14.9</v>
      </c>
      <c r="M1423" s="522"/>
      <c r="N1423" s="627"/>
      <c r="O1423" s="527"/>
      <c r="P1423" s="621"/>
      <c r="Q1423" s="527"/>
      <c r="R1423" s="621"/>
      <c r="S1423" s="527"/>
      <c r="T1423" s="621"/>
      <c r="U1423" s="538"/>
      <c r="V1423" s="625"/>
      <c r="W1423" s="538"/>
      <c r="X1423" s="61"/>
      <c r="Y1423" s="61"/>
      <c r="AA1423"/>
    </row>
    <row r="1424" spans="1:27" s="12" customFormat="1" ht="14.25" customHeight="1">
      <c r="A1424" s="60"/>
      <c r="B1424" s="60"/>
      <c r="C1424" s="511" t="s">
        <v>219</v>
      </c>
      <c r="D1424" s="512"/>
      <c r="E1424" s="512"/>
      <c r="F1424" s="512"/>
      <c r="G1424" s="63"/>
      <c r="H1424" s="523">
        <v>18.899999999999999</v>
      </c>
      <c r="I1424" s="566"/>
      <c r="J1424" s="522"/>
      <c r="K1424" s="522">
        <v>14.5</v>
      </c>
      <c r="L1424" s="522">
        <v>14.5</v>
      </c>
      <c r="M1424" s="522"/>
      <c r="N1424" s="627"/>
      <c r="O1424" s="534">
        <v>0.56400000000000006</v>
      </c>
      <c r="P1424" s="621"/>
      <c r="Q1424" s="531">
        <f t="shared" ref="Q1424:Q1435" si="270">H1424-1.96*O1424</f>
        <v>17.794559999999997</v>
      </c>
      <c r="R1424" s="622"/>
      <c r="S1424" s="531">
        <f t="shared" ref="S1424:S1435" si="271">H1424+1.96*O1424</f>
        <v>20.00544</v>
      </c>
      <c r="T1424" s="622"/>
      <c r="U1424" s="531">
        <f t="shared" ref="U1424:U1435" si="272">O1424/H1424*100</f>
        <v>2.9841269841269846</v>
      </c>
      <c r="V1424" s="625"/>
      <c r="W1424" s="532">
        <v>1.715850319440219</v>
      </c>
      <c r="X1424" s="61"/>
      <c r="Y1424" s="61"/>
      <c r="AA1424"/>
    </row>
    <row r="1425" spans="1:27" s="12" customFormat="1" ht="14.25" customHeight="1">
      <c r="A1425" s="60"/>
      <c r="B1425" s="60"/>
      <c r="C1425" s="511" t="s">
        <v>220</v>
      </c>
      <c r="D1425" s="512"/>
      <c r="E1425" s="512"/>
      <c r="F1425" s="512"/>
      <c r="G1425" s="63"/>
      <c r="H1425" s="523">
        <v>4.4000000000000004</v>
      </c>
      <c r="I1425" s="566"/>
      <c r="J1425" s="522"/>
      <c r="K1425" s="522">
        <v>16.600000000000001</v>
      </c>
      <c r="L1425" s="522">
        <v>16.600000000000001</v>
      </c>
      <c r="M1425" s="522"/>
      <c r="N1425" s="627"/>
      <c r="O1425" s="534">
        <v>0.20860000000000001</v>
      </c>
      <c r="P1425" s="621"/>
      <c r="Q1425" s="531">
        <f t="shared" si="270"/>
        <v>3.9911440000000002</v>
      </c>
      <c r="R1425" s="622"/>
      <c r="S1425" s="531">
        <f t="shared" si="271"/>
        <v>4.8088560000000005</v>
      </c>
      <c r="T1425" s="622"/>
      <c r="U1425" s="531">
        <f t="shared" si="272"/>
        <v>4.7409090909090912</v>
      </c>
      <c r="V1425" s="625"/>
      <c r="W1425" s="532">
        <v>1.4396135265700485</v>
      </c>
      <c r="X1425" s="61"/>
      <c r="Y1425" s="61"/>
      <c r="AA1425"/>
    </row>
    <row r="1426" spans="1:27" s="12" customFormat="1" ht="14.25" customHeight="1">
      <c r="A1426" s="60"/>
      <c r="B1426" s="60"/>
      <c r="C1426" s="511" t="s">
        <v>221</v>
      </c>
      <c r="D1426" s="512"/>
      <c r="E1426" s="512"/>
      <c r="F1426" s="512"/>
      <c r="G1426" s="63"/>
      <c r="H1426" s="523">
        <v>5.3</v>
      </c>
      <c r="I1426" s="566"/>
      <c r="J1426" s="522"/>
      <c r="K1426" s="522">
        <v>15.4</v>
      </c>
      <c r="L1426" s="522">
        <v>15.4</v>
      </c>
      <c r="M1426" s="522"/>
      <c r="N1426" s="627"/>
      <c r="O1426" s="534">
        <v>0.1946</v>
      </c>
      <c r="P1426" s="621"/>
      <c r="Q1426" s="531">
        <f t="shared" si="270"/>
        <v>4.9185840000000001</v>
      </c>
      <c r="R1426" s="622"/>
      <c r="S1426" s="531">
        <f t="shared" si="271"/>
        <v>5.6814159999999996</v>
      </c>
      <c r="T1426" s="622"/>
      <c r="U1426" s="531">
        <f t="shared" si="272"/>
        <v>3.671698113207547</v>
      </c>
      <c r="V1426" s="625"/>
      <c r="W1426" s="532">
        <v>1.0263713080168777</v>
      </c>
      <c r="X1426" s="61"/>
      <c r="Y1426" s="61"/>
      <c r="AA1426"/>
    </row>
    <row r="1427" spans="1:27" s="12" customFormat="1" ht="14.25" customHeight="1">
      <c r="A1427" s="60"/>
      <c r="B1427" s="60"/>
      <c r="C1427" s="511" t="s">
        <v>222</v>
      </c>
      <c r="D1427" s="512"/>
      <c r="E1427" s="512"/>
      <c r="F1427" s="512"/>
      <c r="G1427" s="63"/>
      <c r="H1427" s="523">
        <v>24.6</v>
      </c>
      <c r="I1427" s="566"/>
      <c r="J1427" s="522"/>
      <c r="K1427" s="522">
        <v>15</v>
      </c>
      <c r="L1427" s="522">
        <v>15</v>
      </c>
      <c r="M1427" s="522"/>
      <c r="N1427" s="627"/>
      <c r="O1427" s="534">
        <v>0.45610000000000001</v>
      </c>
      <c r="P1427" s="621"/>
      <c r="Q1427" s="531">
        <f t="shared" si="270"/>
        <v>23.706044000000002</v>
      </c>
      <c r="R1427" s="622"/>
      <c r="S1427" s="531">
        <f t="shared" si="271"/>
        <v>25.493956000000001</v>
      </c>
      <c r="T1427" s="622"/>
      <c r="U1427" s="531">
        <f t="shared" si="272"/>
        <v>1.8540650406504064</v>
      </c>
      <c r="V1427" s="625"/>
      <c r="W1427" s="532">
        <v>1.2582068965517241</v>
      </c>
      <c r="X1427" s="61"/>
      <c r="Y1427" s="61"/>
      <c r="AA1427"/>
    </row>
    <row r="1428" spans="1:27" s="12" customFormat="1" ht="14.25" customHeight="1">
      <c r="A1428" s="60"/>
      <c r="B1428" s="60"/>
      <c r="C1428" s="511" t="s">
        <v>223</v>
      </c>
      <c r="D1428" s="512"/>
      <c r="E1428" s="512"/>
      <c r="F1428" s="512"/>
      <c r="G1428" s="63"/>
      <c r="H1428" s="523">
        <v>6.6</v>
      </c>
      <c r="I1428" s="566"/>
      <c r="J1428" s="522"/>
      <c r="K1428" s="522">
        <v>15.5</v>
      </c>
      <c r="L1428" s="522">
        <v>15.5</v>
      </c>
      <c r="M1428" s="522"/>
      <c r="N1428" s="627"/>
      <c r="O1428" s="534">
        <v>0.20079999999999998</v>
      </c>
      <c r="P1428" s="621"/>
      <c r="Q1428" s="531">
        <f t="shared" si="270"/>
        <v>6.2064319999999995</v>
      </c>
      <c r="R1428" s="622"/>
      <c r="S1428" s="531">
        <f t="shared" si="271"/>
        <v>6.9935679999999998</v>
      </c>
      <c r="T1428" s="622"/>
      <c r="U1428" s="531">
        <f t="shared" si="272"/>
        <v>3.0424242424242425</v>
      </c>
      <c r="V1428" s="625"/>
      <c r="W1428" s="532">
        <v>0.91773308957952471</v>
      </c>
      <c r="X1428" s="61"/>
      <c r="Y1428" s="61"/>
      <c r="AA1428"/>
    </row>
    <row r="1429" spans="1:27" s="12" customFormat="1" ht="14.25" customHeight="1">
      <c r="A1429" s="60"/>
      <c r="B1429" s="60"/>
      <c r="C1429" s="511" t="s">
        <v>224</v>
      </c>
      <c r="D1429" s="512"/>
      <c r="E1429" s="512"/>
      <c r="F1429" s="512"/>
      <c r="G1429" s="63"/>
      <c r="H1429" s="523">
        <v>2</v>
      </c>
      <c r="I1429" s="566"/>
      <c r="J1429" s="522"/>
      <c r="K1429" s="522">
        <v>15.3</v>
      </c>
      <c r="L1429" s="522">
        <v>15.3</v>
      </c>
      <c r="M1429" s="522"/>
      <c r="N1429" s="627"/>
      <c r="O1429" s="534">
        <v>0.11609999999999999</v>
      </c>
      <c r="P1429" s="621"/>
      <c r="Q1429" s="531">
        <f t="shared" si="270"/>
        <v>1.7724440000000001</v>
      </c>
      <c r="R1429" s="622"/>
      <c r="S1429" s="531">
        <f t="shared" si="271"/>
        <v>2.2275559999999999</v>
      </c>
      <c r="T1429" s="622"/>
      <c r="U1429" s="531">
        <f t="shared" si="272"/>
        <v>5.8049999999999997</v>
      </c>
      <c r="V1429" s="625"/>
      <c r="W1429" s="532">
        <v>1.0963172804532577</v>
      </c>
      <c r="X1429" s="61"/>
      <c r="Y1429" s="61"/>
      <c r="AA1429"/>
    </row>
    <row r="1430" spans="1:27" s="12" customFormat="1" ht="14.25" customHeight="1">
      <c r="A1430" s="60"/>
      <c r="B1430" s="60"/>
      <c r="C1430" s="511" t="s">
        <v>225</v>
      </c>
      <c r="D1430" s="512"/>
      <c r="E1430" s="512"/>
      <c r="F1430" s="512"/>
      <c r="G1430" s="63"/>
      <c r="H1430" s="523">
        <v>18.3</v>
      </c>
      <c r="I1430" s="566"/>
      <c r="J1430" s="522"/>
      <c r="K1430" s="522">
        <v>14.9</v>
      </c>
      <c r="L1430" s="522">
        <v>14.9</v>
      </c>
      <c r="M1430" s="522"/>
      <c r="N1430" s="627"/>
      <c r="O1430" s="534">
        <v>0.88200000000000001</v>
      </c>
      <c r="P1430" s="621"/>
      <c r="Q1430" s="531">
        <f t="shared" si="270"/>
        <v>16.571280000000002</v>
      </c>
      <c r="R1430" s="622"/>
      <c r="S1430" s="531">
        <f t="shared" si="271"/>
        <v>20.02872</v>
      </c>
      <c r="T1430" s="622"/>
      <c r="U1430" s="531">
        <f t="shared" si="272"/>
        <v>4.8196721311475406</v>
      </c>
      <c r="V1430" s="625"/>
      <c r="W1430" s="532">
        <v>1.2827225130890052</v>
      </c>
      <c r="X1430" s="61"/>
      <c r="Y1430" s="61"/>
      <c r="AA1430"/>
    </row>
    <row r="1431" spans="1:27" s="12" customFormat="1" ht="14.25" customHeight="1">
      <c r="A1431" s="60"/>
      <c r="B1431" s="60"/>
      <c r="C1431" s="511" t="s">
        <v>226</v>
      </c>
      <c r="D1431" s="512"/>
      <c r="E1431" s="512"/>
      <c r="F1431" s="512"/>
      <c r="G1431" s="63"/>
      <c r="H1431" s="523">
        <v>4.2</v>
      </c>
      <c r="I1431" s="566"/>
      <c r="J1431" s="522"/>
      <c r="K1431" s="522">
        <v>14.6</v>
      </c>
      <c r="L1431" s="522">
        <v>14.6</v>
      </c>
      <c r="M1431" s="522"/>
      <c r="N1431" s="627"/>
      <c r="O1431" s="534">
        <v>0.1406</v>
      </c>
      <c r="P1431" s="621"/>
      <c r="Q1431" s="531">
        <f t="shared" si="270"/>
        <v>3.9244240000000001</v>
      </c>
      <c r="R1431" s="622"/>
      <c r="S1431" s="531">
        <f t="shared" si="271"/>
        <v>4.4755760000000002</v>
      </c>
      <c r="T1431" s="622"/>
      <c r="U1431" s="531">
        <f t="shared" si="272"/>
        <v>3.3476190476190477</v>
      </c>
      <c r="V1431" s="625"/>
      <c r="W1431" s="532">
        <v>0.98735955056179769</v>
      </c>
      <c r="X1431" s="61"/>
      <c r="Y1431" s="61"/>
      <c r="AA1431"/>
    </row>
    <row r="1432" spans="1:27" s="12" customFormat="1" ht="14.25" customHeight="1">
      <c r="A1432" s="60"/>
      <c r="B1432" s="60"/>
      <c r="C1432" s="511" t="s">
        <v>227</v>
      </c>
      <c r="D1432" s="512"/>
      <c r="E1432" s="512"/>
      <c r="F1432" s="512"/>
      <c r="G1432" s="63"/>
      <c r="H1432" s="523">
        <v>3.3</v>
      </c>
      <c r="I1432" s="566"/>
      <c r="J1432" s="522"/>
      <c r="K1432" s="522">
        <v>16.8</v>
      </c>
      <c r="L1432" s="522">
        <v>16.8</v>
      </c>
      <c r="M1432" s="522"/>
      <c r="N1432" s="627"/>
      <c r="O1432" s="534">
        <v>0.22750000000000001</v>
      </c>
      <c r="P1432" s="621"/>
      <c r="Q1432" s="531">
        <f t="shared" si="270"/>
        <v>2.8540999999999999</v>
      </c>
      <c r="R1432" s="622"/>
      <c r="S1432" s="531">
        <f t="shared" si="271"/>
        <v>3.7458999999999998</v>
      </c>
      <c r="T1432" s="622"/>
      <c r="U1432" s="531">
        <f t="shared" si="272"/>
        <v>6.8939393939393936</v>
      </c>
      <c r="V1432" s="625"/>
      <c r="W1432" s="532">
        <v>1.1848958333333333</v>
      </c>
      <c r="X1432" s="61"/>
      <c r="Y1432" s="61"/>
      <c r="AA1432"/>
    </row>
    <row r="1433" spans="1:27" s="12" customFormat="1" ht="14.25" customHeight="1">
      <c r="A1433" s="60"/>
      <c r="B1433" s="60"/>
      <c r="C1433" s="511" t="s">
        <v>228</v>
      </c>
      <c r="D1433" s="512"/>
      <c r="E1433" s="512"/>
      <c r="F1433" s="512"/>
      <c r="G1433" s="63"/>
      <c r="H1433" s="523">
        <v>2.1</v>
      </c>
      <c r="I1433" s="566"/>
      <c r="J1433" s="522"/>
      <c r="K1433" s="522">
        <v>14</v>
      </c>
      <c r="L1433" s="522">
        <v>14</v>
      </c>
      <c r="M1433" s="522"/>
      <c r="N1433" s="627"/>
      <c r="O1433" s="534">
        <v>0.19500000000000001</v>
      </c>
      <c r="P1433" s="621"/>
      <c r="Q1433" s="531">
        <f t="shared" si="270"/>
        <v>1.7178</v>
      </c>
      <c r="R1433" s="622"/>
      <c r="S1433" s="531">
        <f t="shared" si="271"/>
        <v>2.4822000000000002</v>
      </c>
      <c r="T1433" s="622"/>
      <c r="U1433" s="531">
        <f t="shared" si="272"/>
        <v>9.2857142857142865</v>
      </c>
      <c r="V1433" s="625"/>
      <c r="W1433" s="532">
        <v>1.1875761266747868</v>
      </c>
      <c r="X1433" s="61"/>
      <c r="Y1433" s="61"/>
      <c r="AA1433"/>
    </row>
    <row r="1434" spans="1:27" s="12" customFormat="1" ht="14.25" customHeight="1">
      <c r="A1434" s="60"/>
      <c r="B1434" s="60"/>
      <c r="C1434" s="511" t="s">
        <v>229</v>
      </c>
      <c r="D1434" s="512"/>
      <c r="E1434" s="512"/>
      <c r="F1434" s="512"/>
      <c r="G1434" s="63"/>
      <c r="H1434" s="523">
        <v>6.7</v>
      </c>
      <c r="I1434" s="566"/>
      <c r="J1434" s="522"/>
      <c r="K1434" s="522">
        <v>15</v>
      </c>
      <c r="L1434" s="522">
        <v>15</v>
      </c>
      <c r="M1434" s="522"/>
      <c r="N1434" s="627"/>
      <c r="O1434" s="534">
        <v>0.16410000000000002</v>
      </c>
      <c r="P1434" s="621"/>
      <c r="Q1434" s="531">
        <f t="shared" si="270"/>
        <v>6.3783640000000004</v>
      </c>
      <c r="R1434" s="622"/>
      <c r="S1434" s="531">
        <f t="shared" si="271"/>
        <v>7.021636</v>
      </c>
      <c r="T1434" s="622"/>
      <c r="U1434" s="531">
        <f t="shared" si="272"/>
        <v>2.4492537313432838</v>
      </c>
      <c r="V1434" s="625"/>
      <c r="W1434" s="532">
        <v>1.0173589584624922</v>
      </c>
      <c r="X1434" s="61"/>
      <c r="Y1434" s="61"/>
      <c r="AA1434"/>
    </row>
    <row r="1435" spans="1:27" s="12" customFormat="1" ht="14.25" customHeight="1">
      <c r="A1435" s="60"/>
      <c r="B1435" s="60"/>
      <c r="C1435" s="511" t="s">
        <v>230</v>
      </c>
      <c r="D1435" s="512"/>
      <c r="E1435" s="512"/>
      <c r="F1435" s="512"/>
      <c r="G1435" s="63"/>
      <c r="H1435" s="523">
        <v>3.5</v>
      </c>
      <c r="I1435" s="566"/>
      <c r="J1435" s="522"/>
      <c r="K1435" s="522">
        <v>13.4</v>
      </c>
      <c r="L1435" s="522">
        <v>13.4</v>
      </c>
      <c r="M1435" s="522"/>
      <c r="N1435" s="627"/>
      <c r="O1435" s="534">
        <v>0.21689999999999998</v>
      </c>
      <c r="P1435" s="621"/>
      <c r="Q1435" s="531">
        <f t="shared" si="270"/>
        <v>3.0748760000000002</v>
      </c>
      <c r="R1435" s="622"/>
      <c r="S1435" s="531">
        <f t="shared" si="271"/>
        <v>3.9251239999999998</v>
      </c>
      <c r="T1435" s="622"/>
      <c r="U1435" s="531">
        <f t="shared" si="272"/>
        <v>6.1971428571428566</v>
      </c>
      <c r="V1435" s="625"/>
      <c r="W1435" s="532">
        <v>1.0294257237778832</v>
      </c>
      <c r="X1435" s="61"/>
      <c r="Y1435" s="61"/>
      <c r="AA1435"/>
    </row>
    <row r="1436" spans="1:27" s="12" customFormat="1" ht="14.25" customHeight="1">
      <c r="A1436" s="60"/>
      <c r="B1436" s="60"/>
      <c r="C1436" s="511"/>
      <c r="D1436" s="512"/>
      <c r="E1436" s="512"/>
      <c r="F1436" s="512"/>
      <c r="G1436" s="63"/>
      <c r="H1436" s="523"/>
      <c r="I1436" s="566"/>
      <c r="J1436" s="522"/>
      <c r="K1436" s="522"/>
      <c r="L1436" s="522"/>
      <c r="M1436" s="522"/>
      <c r="N1436" s="627"/>
      <c r="O1436" s="524"/>
      <c r="P1436" s="621"/>
      <c r="Q1436" s="524"/>
      <c r="R1436" s="621"/>
      <c r="S1436" s="524"/>
      <c r="T1436" s="621"/>
      <c r="U1436" s="539"/>
      <c r="V1436" s="625"/>
      <c r="W1436" s="538"/>
      <c r="X1436" s="61"/>
      <c r="Y1436" s="61"/>
      <c r="AA1436"/>
    </row>
    <row r="1437" spans="1:27" s="12" customFormat="1" ht="14.25" customHeight="1">
      <c r="A1437" s="60"/>
      <c r="B1437" s="60"/>
      <c r="C1437" s="786" t="s">
        <v>270</v>
      </c>
      <c r="D1437" s="786"/>
      <c r="E1437" s="786"/>
      <c r="F1437" s="786"/>
      <c r="G1437" s="63"/>
      <c r="H1437" s="525"/>
      <c r="I1437" s="566"/>
      <c r="J1437" s="522"/>
      <c r="K1437" s="522">
        <v>14.9</v>
      </c>
      <c r="L1437" s="522">
        <v>14.9</v>
      </c>
      <c r="M1437" s="522"/>
      <c r="N1437" s="627"/>
      <c r="O1437" s="527"/>
      <c r="P1437" s="621"/>
      <c r="Q1437" s="527"/>
      <c r="R1437" s="621"/>
      <c r="S1437" s="527"/>
      <c r="T1437" s="621"/>
      <c r="U1437" s="538"/>
      <c r="V1437" s="625"/>
      <c r="W1437" s="538"/>
      <c r="X1437" s="61"/>
      <c r="Y1437" s="61"/>
      <c r="AA1437"/>
    </row>
    <row r="1438" spans="1:27" s="12" customFormat="1" ht="14.25" customHeight="1">
      <c r="A1438" s="60"/>
      <c r="B1438" s="60"/>
      <c r="C1438" s="786"/>
      <c r="D1438" s="786"/>
      <c r="E1438" s="786"/>
      <c r="F1438" s="786"/>
      <c r="G1438" s="63"/>
      <c r="H1438" s="525">
        <v>100</v>
      </c>
      <c r="I1438" s="566"/>
      <c r="J1438" s="522"/>
      <c r="K1438" s="522"/>
      <c r="L1438" s="522"/>
      <c r="M1438" s="522"/>
      <c r="N1438" s="627"/>
      <c r="O1438" s="527"/>
      <c r="P1438" s="621"/>
      <c r="Q1438" s="527"/>
      <c r="R1438" s="621"/>
      <c r="S1438" s="527"/>
      <c r="T1438" s="621"/>
      <c r="U1438" s="538"/>
      <c r="V1438" s="625"/>
      <c r="W1438" s="538"/>
      <c r="X1438" s="61"/>
      <c r="Y1438" s="61"/>
      <c r="AA1438"/>
    </row>
    <row r="1439" spans="1:27" s="12" customFormat="1" ht="14.25" customHeight="1">
      <c r="A1439" s="60"/>
      <c r="B1439" s="60"/>
      <c r="C1439" s="511" t="s">
        <v>219</v>
      </c>
      <c r="D1439" s="512"/>
      <c r="E1439" s="512"/>
      <c r="F1439" s="512"/>
      <c r="G1439" s="63"/>
      <c r="H1439" s="523">
        <v>19.600000000000001</v>
      </c>
      <c r="I1439" s="566"/>
      <c r="J1439" s="522"/>
      <c r="K1439" s="522">
        <v>14.5</v>
      </c>
      <c r="L1439" s="522">
        <v>14.5</v>
      </c>
      <c r="M1439" s="522"/>
      <c r="N1439" s="627"/>
      <c r="O1439" s="534">
        <v>0.51170000000000004</v>
      </c>
      <c r="P1439" s="621"/>
      <c r="Q1439" s="531">
        <f t="shared" ref="Q1439:Q1450" si="273">H1439-1.96*O1439</f>
        <v>18.597068</v>
      </c>
      <c r="R1439" s="622"/>
      <c r="S1439" s="531">
        <f t="shared" ref="S1439:S1450" si="274">H1439+1.96*O1439</f>
        <v>20.602932000000003</v>
      </c>
      <c r="T1439" s="622"/>
      <c r="U1439" s="531">
        <f t="shared" ref="U1439:U1450" si="275">O1439/H1439*100</f>
        <v>2.6107142857142858</v>
      </c>
      <c r="V1439" s="625"/>
      <c r="W1439" s="532">
        <v>1.2773339990014978</v>
      </c>
      <c r="X1439" s="61"/>
      <c r="Y1439" s="61"/>
      <c r="AA1439"/>
    </row>
    <row r="1440" spans="1:27" s="12" customFormat="1" ht="14.25" customHeight="1">
      <c r="A1440" s="60"/>
      <c r="B1440" s="60"/>
      <c r="C1440" s="511" t="s">
        <v>220</v>
      </c>
      <c r="D1440" s="512"/>
      <c r="E1440" s="512"/>
      <c r="F1440" s="512"/>
      <c r="G1440" s="63"/>
      <c r="H1440" s="523">
        <v>4.3</v>
      </c>
      <c r="I1440" s="566"/>
      <c r="J1440" s="522"/>
      <c r="K1440" s="522">
        <v>16.600000000000001</v>
      </c>
      <c r="L1440" s="522">
        <v>16.600000000000001</v>
      </c>
      <c r="M1440" s="522"/>
      <c r="N1440" s="627"/>
      <c r="O1440" s="534">
        <v>0.2339</v>
      </c>
      <c r="P1440" s="621"/>
      <c r="Q1440" s="531">
        <f t="shared" si="273"/>
        <v>3.8415559999999997</v>
      </c>
      <c r="R1440" s="622"/>
      <c r="S1440" s="531">
        <f t="shared" si="274"/>
        <v>4.7584439999999999</v>
      </c>
      <c r="T1440" s="622"/>
      <c r="U1440" s="531">
        <f t="shared" si="275"/>
        <v>5.4395348837209303</v>
      </c>
      <c r="V1440" s="625"/>
      <c r="W1440" s="532">
        <v>1.3457997698504027</v>
      </c>
      <c r="X1440" s="61"/>
      <c r="Y1440" s="61"/>
      <c r="AA1440"/>
    </row>
    <row r="1441" spans="1:27" s="12" customFormat="1" ht="14.25" customHeight="1">
      <c r="A1441" s="60"/>
      <c r="B1441" s="60"/>
      <c r="C1441" s="511" t="s">
        <v>221</v>
      </c>
      <c r="D1441" s="512"/>
      <c r="E1441" s="512"/>
      <c r="F1441" s="512"/>
      <c r="G1441" s="63"/>
      <c r="H1441" s="523">
        <v>5.6</v>
      </c>
      <c r="I1441" s="566"/>
      <c r="J1441" s="522"/>
      <c r="K1441" s="522">
        <v>15.4</v>
      </c>
      <c r="L1441" s="522">
        <v>15.4</v>
      </c>
      <c r="M1441" s="522"/>
      <c r="N1441" s="627"/>
      <c r="O1441" s="534">
        <v>0.30130000000000001</v>
      </c>
      <c r="P1441" s="621"/>
      <c r="Q1441" s="531">
        <f t="shared" si="273"/>
        <v>5.0094519999999996</v>
      </c>
      <c r="R1441" s="622"/>
      <c r="S1441" s="531">
        <f t="shared" si="274"/>
        <v>6.1905479999999997</v>
      </c>
      <c r="T1441" s="622"/>
      <c r="U1441" s="531">
        <f t="shared" si="275"/>
        <v>5.3803571428571439</v>
      </c>
      <c r="V1441" s="625"/>
      <c r="W1441" s="532">
        <v>1.2424742268041238</v>
      </c>
      <c r="X1441" s="61"/>
      <c r="Y1441" s="61"/>
      <c r="AA1441"/>
    </row>
    <row r="1442" spans="1:27" s="12" customFormat="1" ht="14.25" customHeight="1">
      <c r="A1442" s="60"/>
      <c r="B1442" s="60"/>
      <c r="C1442" s="511" t="s">
        <v>222</v>
      </c>
      <c r="D1442" s="512"/>
      <c r="E1442" s="512"/>
      <c r="F1442" s="512"/>
      <c r="G1442" s="63"/>
      <c r="H1442" s="523">
        <v>25</v>
      </c>
      <c r="I1442" s="566"/>
      <c r="J1442" s="522"/>
      <c r="K1442" s="522">
        <v>15</v>
      </c>
      <c r="L1442" s="522">
        <v>15</v>
      </c>
      <c r="M1442" s="522"/>
      <c r="N1442" s="627"/>
      <c r="O1442" s="534">
        <v>0.82780000000000009</v>
      </c>
      <c r="P1442" s="621"/>
      <c r="Q1442" s="531">
        <f t="shared" si="273"/>
        <v>23.377511999999999</v>
      </c>
      <c r="R1442" s="622"/>
      <c r="S1442" s="531">
        <f t="shared" si="274"/>
        <v>26.622488000000001</v>
      </c>
      <c r="T1442" s="622"/>
      <c r="U1442" s="531">
        <f t="shared" si="275"/>
        <v>3.3112000000000004</v>
      </c>
      <c r="V1442" s="625"/>
      <c r="W1442" s="532">
        <v>1.2667176740627393</v>
      </c>
      <c r="X1442" s="61"/>
      <c r="Y1442" s="61"/>
      <c r="AA1442"/>
    </row>
    <row r="1443" spans="1:27" s="12" customFormat="1" ht="14.25" customHeight="1">
      <c r="A1443" s="60"/>
      <c r="B1443" s="60"/>
      <c r="C1443" s="511" t="s">
        <v>223</v>
      </c>
      <c r="D1443" s="512"/>
      <c r="E1443" s="512"/>
      <c r="F1443" s="512"/>
      <c r="G1443" s="63"/>
      <c r="H1443" s="523">
        <v>7.1</v>
      </c>
      <c r="I1443" s="566"/>
      <c r="J1443" s="522"/>
      <c r="K1443" s="522">
        <v>15.5</v>
      </c>
      <c r="L1443" s="522">
        <v>15.5</v>
      </c>
      <c r="M1443" s="522"/>
      <c r="N1443" s="627"/>
      <c r="O1443" s="534">
        <v>0.37340000000000001</v>
      </c>
      <c r="P1443" s="621"/>
      <c r="Q1443" s="531">
        <f t="shared" si="273"/>
        <v>6.3681359999999998</v>
      </c>
      <c r="R1443" s="622"/>
      <c r="S1443" s="531">
        <f t="shared" si="274"/>
        <v>7.8318639999999995</v>
      </c>
      <c r="T1443" s="622"/>
      <c r="U1443" s="531">
        <f t="shared" si="275"/>
        <v>5.2591549295774653</v>
      </c>
      <c r="V1443" s="625"/>
      <c r="W1443" s="532">
        <v>1.2327500825354902</v>
      </c>
      <c r="X1443" s="61"/>
      <c r="Y1443" s="61"/>
      <c r="AA1443"/>
    </row>
    <row r="1444" spans="1:27" s="12" customFormat="1" ht="14.25" customHeight="1">
      <c r="A1444" s="60"/>
      <c r="B1444" s="60"/>
      <c r="C1444" s="511" t="s">
        <v>224</v>
      </c>
      <c r="D1444" s="512"/>
      <c r="E1444" s="512"/>
      <c r="F1444" s="512"/>
      <c r="G1444" s="63"/>
      <c r="H1444" s="523">
        <v>2</v>
      </c>
      <c r="I1444" s="566"/>
      <c r="J1444" s="522"/>
      <c r="K1444" s="522">
        <v>15.3</v>
      </c>
      <c r="L1444" s="522">
        <v>15.3</v>
      </c>
      <c r="M1444" s="522"/>
      <c r="N1444" s="627"/>
      <c r="O1444" s="534">
        <v>0.1193</v>
      </c>
      <c r="P1444" s="621"/>
      <c r="Q1444" s="531">
        <f t="shared" si="273"/>
        <v>1.7661720000000001</v>
      </c>
      <c r="R1444" s="622"/>
      <c r="S1444" s="531">
        <f t="shared" si="274"/>
        <v>2.2338279999999999</v>
      </c>
      <c r="T1444" s="622"/>
      <c r="U1444" s="531">
        <f t="shared" si="275"/>
        <v>5.9649999999999999</v>
      </c>
      <c r="V1444" s="625"/>
      <c r="W1444" s="532">
        <v>0.98108552631578949</v>
      </c>
      <c r="X1444" s="61"/>
      <c r="Y1444" s="61"/>
      <c r="AA1444"/>
    </row>
    <row r="1445" spans="1:27" s="12" customFormat="1" ht="14.25" customHeight="1">
      <c r="A1445" s="60"/>
      <c r="B1445" s="60"/>
      <c r="C1445" s="511" t="s">
        <v>225</v>
      </c>
      <c r="D1445" s="512"/>
      <c r="E1445" s="512"/>
      <c r="F1445" s="512"/>
      <c r="G1445" s="63"/>
      <c r="H1445" s="523">
        <v>16.600000000000001</v>
      </c>
      <c r="I1445" s="566"/>
      <c r="J1445" s="522"/>
      <c r="K1445" s="522">
        <v>14.9</v>
      </c>
      <c r="L1445" s="522">
        <v>14.9</v>
      </c>
      <c r="M1445" s="522"/>
      <c r="N1445" s="627"/>
      <c r="O1445" s="534">
        <v>0.90229999999999999</v>
      </c>
      <c r="P1445" s="621"/>
      <c r="Q1445" s="531">
        <f t="shared" si="273"/>
        <v>14.831492000000001</v>
      </c>
      <c r="R1445" s="622"/>
      <c r="S1445" s="531">
        <f t="shared" si="274"/>
        <v>18.368508000000002</v>
      </c>
      <c r="T1445" s="622"/>
      <c r="U1445" s="531">
        <f t="shared" si="275"/>
        <v>5.4355421686746981</v>
      </c>
      <c r="V1445" s="625"/>
      <c r="W1445" s="532">
        <v>1.1721226292543518</v>
      </c>
      <c r="X1445" s="61"/>
      <c r="Y1445" s="61"/>
      <c r="AA1445"/>
    </row>
    <row r="1446" spans="1:27" s="12" customFormat="1" ht="14.25" customHeight="1">
      <c r="A1446" s="60"/>
      <c r="B1446" s="60"/>
      <c r="C1446" s="511" t="s">
        <v>226</v>
      </c>
      <c r="D1446" s="512"/>
      <c r="E1446" s="512"/>
      <c r="F1446" s="512"/>
      <c r="G1446" s="63"/>
      <c r="H1446" s="523">
        <v>4.4000000000000004</v>
      </c>
      <c r="I1446" s="566"/>
      <c r="J1446" s="522"/>
      <c r="K1446" s="522">
        <v>14.6</v>
      </c>
      <c r="L1446" s="522">
        <v>14.6</v>
      </c>
      <c r="M1446" s="522"/>
      <c r="N1446" s="627"/>
      <c r="O1446" s="534">
        <v>0.18610000000000002</v>
      </c>
      <c r="P1446" s="621"/>
      <c r="Q1446" s="531">
        <f t="shared" si="273"/>
        <v>4.0352440000000005</v>
      </c>
      <c r="R1446" s="622"/>
      <c r="S1446" s="531">
        <f t="shared" si="274"/>
        <v>4.7647560000000002</v>
      </c>
      <c r="T1446" s="622"/>
      <c r="U1446" s="531">
        <f t="shared" si="275"/>
        <v>4.2295454545454545</v>
      </c>
      <c r="V1446" s="625"/>
      <c r="W1446" s="532">
        <v>0.92679282868525903</v>
      </c>
      <c r="X1446" s="61"/>
      <c r="Y1446" s="61"/>
      <c r="AA1446"/>
    </row>
    <row r="1447" spans="1:27" s="12" customFormat="1" ht="14.25" customHeight="1">
      <c r="A1447" s="60"/>
      <c r="B1447" s="60"/>
      <c r="C1447" s="511" t="s">
        <v>227</v>
      </c>
      <c r="D1447" s="512"/>
      <c r="E1447" s="512"/>
      <c r="F1447" s="512"/>
      <c r="G1447" s="63"/>
      <c r="H1447" s="523">
        <v>3.1</v>
      </c>
      <c r="I1447" s="566"/>
      <c r="J1447" s="522"/>
      <c r="K1447" s="522">
        <v>16.8</v>
      </c>
      <c r="L1447" s="522">
        <v>16.8</v>
      </c>
      <c r="M1447" s="522"/>
      <c r="N1447" s="627"/>
      <c r="O1447" s="534">
        <v>0.22729999999999997</v>
      </c>
      <c r="P1447" s="621"/>
      <c r="Q1447" s="531">
        <f t="shared" si="273"/>
        <v>2.6544920000000003</v>
      </c>
      <c r="R1447" s="622"/>
      <c r="S1447" s="531">
        <f t="shared" si="274"/>
        <v>3.5455079999999999</v>
      </c>
      <c r="T1447" s="622"/>
      <c r="U1447" s="531">
        <f t="shared" si="275"/>
        <v>7.3322580645161288</v>
      </c>
      <c r="V1447" s="625"/>
      <c r="W1447" s="532">
        <v>1.3078250863060989</v>
      </c>
      <c r="X1447" s="61"/>
      <c r="Y1447" s="61"/>
      <c r="AA1447"/>
    </row>
    <row r="1448" spans="1:27" s="12" customFormat="1" ht="14.25" customHeight="1">
      <c r="A1448" s="60"/>
      <c r="B1448" s="60"/>
      <c r="C1448" s="511" t="s">
        <v>228</v>
      </c>
      <c r="D1448" s="512"/>
      <c r="E1448" s="512"/>
      <c r="F1448" s="512"/>
      <c r="G1448" s="63"/>
      <c r="H1448" s="523">
        <v>2</v>
      </c>
      <c r="I1448" s="566"/>
      <c r="J1448" s="522"/>
      <c r="K1448" s="522">
        <v>14</v>
      </c>
      <c r="L1448" s="522">
        <v>14</v>
      </c>
      <c r="M1448" s="522"/>
      <c r="N1448" s="627"/>
      <c r="O1448" s="534">
        <v>0.2616</v>
      </c>
      <c r="P1448" s="621"/>
      <c r="Q1448" s="531">
        <f t="shared" si="273"/>
        <v>1.4872640000000001</v>
      </c>
      <c r="R1448" s="622"/>
      <c r="S1448" s="531">
        <f t="shared" si="274"/>
        <v>2.5127359999999999</v>
      </c>
      <c r="T1448" s="622"/>
      <c r="U1448" s="531">
        <f t="shared" si="275"/>
        <v>13.08</v>
      </c>
      <c r="V1448" s="625"/>
      <c r="W1448" s="532">
        <v>1.468013468013468</v>
      </c>
      <c r="X1448" s="61"/>
      <c r="Y1448" s="61"/>
      <c r="AA1448"/>
    </row>
    <row r="1449" spans="1:27" s="12" customFormat="1" ht="14.25" customHeight="1">
      <c r="A1449" s="60"/>
      <c r="B1449" s="60"/>
      <c r="C1449" s="511" t="s">
        <v>229</v>
      </c>
      <c r="D1449" s="512"/>
      <c r="E1449" s="512"/>
      <c r="F1449" s="512"/>
      <c r="G1449" s="63"/>
      <c r="H1449" s="523">
        <v>5</v>
      </c>
      <c r="I1449" s="566"/>
      <c r="J1449" s="522"/>
      <c r="K1449" s="522">
        <v>15</v>
      </c>
      <c r="L1449" s="522">
        <v>15</v>
      </c>
      <c r="M1449" s="522"/>
      <c r="N1449" s="627"/>
      <c r="O1449" s="534">
        <v>0.17279999999999998</v>
      </c>
      <c r="P1449" s="621"/>
      <c r="Q1449" s="531">
        <f t="shared" si="273"/>
        <v>4.6613119999999997</v>
      </c>
      <c r="R1449" s="622"/>
      <c r="S1449" s="531">
        <f t="shared" si="274"/>
        <v>5.3386880000000003</v>
      </c>
      <c r="T1449" s="622"/>
      <c r="U1449" s="531">
        <f t="shared" si="275"/>
        <v>3.4559999999999995</v>
      </c>
      <c r="V1449" s="625"/>
      <c r="W1449" s="532">
        <v>1.2151898734177213</v>
      </c>
      <c r="X1449" s="61"/>
      <c r="Y1449" s="61"/>
      <c r="AA1449"/>
    </row>
    <row r="1450" spans="1:27" s="12" customFormat="1" ht="14.25" customHeight="1">
      <c r="A1450" s="60"/>
      <c r="B1450" s="60"/>
      <c r="C1450" s="511" t="s">
        <v>230</v>
      </c>
      <c r="D1450" s="512"/>
      <c r="E1450" s="512"/>
      <c r="F1450" s="512"/>
      <c r="G1450" s="63"/>
      <c r="H1450" s="523">
        <v>5.3</v>
      </c>
      <c r="I1450" s="566"/>
      <c r="J1450" s="522"/>
      <c r="K1450" s="522">
        <v>13.4</v>
      </c>
      <c r="L1450" s="522">
        <v>13.4</v>
      </c>
      <c r="M1450" s="522"/>
      <c r="N1450" s="627"/>
      <c r="O1450" s="534">
        <v>0.61299999999999999</v>
      </c>
      <c r="P1450" s="621"/>
      <c r="Q1450" s="531">
        <f t="shared" si="273"/>
        <v>4.0985199999999997</v>
      </c>
      <c r="R1450" s="622"/>
      <c r="S1450" s="531">
        <f t="shared" si="274"/>
        <v>6.5014799999999999</v>
      </c>
      <c r="T1450" s="622"/>
      <c r="U1450" s="531">
        <f t="shared" si="275"/>
        <v>11.566037735849056</v>
      </c>
      <c r="V1450" s="625"/>
      <c r="W1450" s="532">
        <v>0.93459368806220466</v>
      </c>
      <c r="X1450" s="61"/>
      <c r="Y1450" s="61"/>
      <c r="AA1450"/>
    </row>
    <row r="1451" spans="1:27" s="12" customFormat="1" ht="14.25" customHeight="1">
      <c r="A1451" s="60"/>
      <c r="B1451" s="60"/>
      <c r="C1451" s="511"/>
      <c r="D1451" s="512"/>
      <c r="E1451" s="512"/>
      <c r="F1451" s="512"/>
      <c r="G1451" s="63"/>
      <c r="H1451" s="523"/>
      <c r="I1451" s="566"/>
      <c r="J1451" s="522"/>
      <c r="K1451" s="522"/>
      <c r="L1451" s="522"/>
      <c r="M1451" s="522"/>
      <c r="N1451" s="627"/>
      <c r="O1451" s="524"/>
      <c r="P1451" s="621"/>
      <c r="Q1451" s="524"/>
      <c r="R1451" s="621"/>
      <c r="S1451" s="524"/>
      <c r="T1451" s="621"/>
      <c r="U1451" s="539"/>
      <c r="V1451" s="625"/>
      <c r="W1451" s="538"/>
      <c r="X1451" s="61"/>
      <c r="Y1451" s="61"/>
      <c r="AA1451"/>
    </row>
    <row r="1452" spans="1:27" s="12" customFormat="1" ht="14.25" customHeight="1">
      <c r="A1452" s="60"/>
      <c r="B1452" s="60"/>
      <c r="C1452" s="518" t="s">
        <v>271</v>
      </c>
      <c r="D1452" s="518"/>
      <c r="E1452" s="518"/>
      <c r="F1452" s="518"/>
      <c r="G1452" s="63"/>
      <c r="H1452" s="525">
        <v>100</v>
      </c>
      <c r="I1452" s="566"/>
      <c r="J1452" s="522"/>
      <c r="K1452" s="522">
        <v>14.9</v>
      </c>
      <c r="L1452" s="522">
        <v>14.9</v>
      </c>
      <c r="M1452" s="522"/>
      <c r="N1452" s="627"/>
      <c r="O1452" s="527"/>
      <c r="P1452" s="621"/>
      <c r="Q1452" s="527"/>
      <c r="R1452" s="621"/>
      <c r="S1452" s="527"/>
      <c r="T1452" s="621"/>
      <c r="U1452" s="538"/>
      <c r="V1452" s="625"/>
      <c r="W1452" s="538"/>
      <c r="X1452" s="61"/>
      <c r="Y1452" s="61"/>
      <c r="AA1452"/>
    </row>
    <row r="1453" spans="1:27" s="12" customFormat="1" ht="14.25" customHeight="1">
      <c r="A1453" s="60"/>
      <c r="B1453" s="60"/>
      <c r="C1453" s="511" t="s">
        <v>219</v>
      </c>
      <c r="D1453" s="512"/>
      <c r="E1453" s="512"/>
      <c r="F1453" s="512"/>
      <c r="G1453" s="63"/>
      <c r="H1453" s="523">
        <v>17.3</v>
      </c>
      <c r="I1453" s="566"/>
      <c r="J1453" s="522"/>
      <c r="K1453" s="522">
        <v>14.5</v>
      </c>
      <c r="L1453" s="522">
        <v>14.5</v>
      </c>
      <c r="M1453" s="522"/>
      <c r="N1453" s="627"/>
      <c r="O1453" s="534">
        <v>0.55279999999999996</v>
      </c>
      <c r="P1453" s="621"/>
      <c r="Q1453" s="531">
        <f t="shared" ref="Q1453:Q1464" si="276">H1453-1.96*O1453</f>
        <v>16.216512000000002</v>
      </c>
      <c r="R1453" s="622"/>
      <c r="S1453" s="531">
        <f t="shared" ref="S1453:S1464" si="277">H1453+1.96*O1453</f>
        <v>18.383488</v>
      </c>
      <c r="T1453" s="622"/>
      <c r="U1453" s="531">
        <f t="shared" ref="U1453:U1464" si="278">O1453/H1453*100</f>
        <v>3.1953757225433526</v>
      </c>
      <c r="V1453" s="625"/>
      <c r="W1453" s="532">
        <v>2.0375967563582749</v>
      </c>
      <c r="X1453" s="61"/>
      <c r="Y1453" s="61"/>
      <c r="AA1453"/>
    </row>
    <row r="1454" spans="1:27" s="12" customFormat="1" ht="14.25" customHeight="1">
      <c r="A1454" s="60"/>
      <c r="B1454" s="60"/>
      <c r="C1454" s="511" t="s">
        <v>220</v>
      </c>
      <c r="D1454" s="512"/>
      <c r="E1454" s="512"/>
      <c r="F1454" s="512"/>
      <c r="G1454" s="63"/>
      <c r="H1454" s="523">
        <v>3.8</v>
      </c>
      <c r="I1454" s="566"/>
      <c r="J1454" s="522"/>
      <c r="K1454" s="522">
        <v>16.600000000000001</v>
      </c>
      <c r="L1454" s="522">
        <v>16.600000000000001</v>
      </c>
      <c r="M1454" s="522"/>
      <c r="N1454" s="627"/>
      <c r="O1454" s="534">
        <v>0.21240000000000001</v>
      </c>
      <c r="P1454" s="621"/>
      <c r="Q1454" s="531">
        <f t="shared" si="276"/>
        <v>3.3836959999999996</v>
      </c>
      <c r="R1454" s="622"/>
      <c r="S1454" s="531">
        <f t="shared" si="277"/>
        <v>4.2163040000000001</v>
      </c>
      <c r="T1454" s="622"/>
      <c r="U1454" s="531">
        <f t="shared" si="278"/>
        <v>5.5894736842105264</v>
      </c>
      <c r="V1454" s="625"/>
      <c r="W1454" s="532">
        <v>1.8647936786654959</v>
      </c>
      <c r="X1454" s="61"/>
      <c r="Y1454" s="61"/>
      <c r="AA1454"/>
    </row>
    <row r="1455" spans="1:27" s="12" customFormat="1" ht="14.25" customHeight="1">
      <c r="A1455" s="60"/>
      <c r="B1455" s="60"/>
      <c r="C1455" s="511" t="s">
        <v>221</v>
      </c>
      <c r="D1455" s="512"/>
      <c r="E1455" s="512"/>
      <c r="F1455" s="512"/>
      <c r="G1455" s="63"/>
      <c r="H1455" s="523">
        <v>4.9000000000000004</v>
      </c>
      <c r="I1455" s="566"/>
      <c r="J1455" s="522"/>
      <c r="K1455" s="522">
        <v>15.4</v>
      </c>
      <c r="L1455" s="522">
        <v>15.4</v>
      </c>
      <c r="M1455" s="522"/>
      <c r="N1455" s="627"/>
      <c r="O1455" s="534">
        <v>0.1363</v>
      </c>
      <c r="P1455" s="621"/>
      <c r="Q1455" s="531">
        <f t="shared" si="276"/>
        <v>4.6328520000000006</v>
      </c>
      <c r="R1455" s="622"/>
      <c r="S1455" s="531">
        <f t="shared" si="277"/>
        <v>5.1671480000000001</v>
      </c>
      <c r="T1455" s="622"/>
      <c r="U1455" s="531">
        <f t="shared" si="278"/>
        <v>2.7816326530612243</v>
      </c>
      <c r="V1455" s="625"/>
      <c r="W1455" s="532">
        <v>1.0508866615265999</v>
      </c>
      <c r="X1455" s="61"/>
      <c r="Y1455" s="61"/>
      <c r="AA1455"/>
    </row>
    <row r="1456" spans="1:27" s="12" customFormat="1" ht="14.25" customHeight="1">
      <c r="A1456" s="60"/>
      <c r="B1456" s="60"/>
      <c r="C1456" s="511" t="s">
        <v>222</v>
      </c>
      <c r="D1456" s="512"/>
      <c r="E1456" s="512"/>
      <c r="F1456" s="512"/>
      <c r="G1456" s="63"/>
      <c r="H1456" s="523">
        <v>25.8</v>
      </c>
      <c r="I1456" s="566"/>
      <c r="J1456" s="522"/>
      <c r="K1456" s="522">
        <v>15</v>
      </c>
      <c r="L1456" s="522">
        <v>15</v>
      </c>
      <c r="M1456" s="522"/>
      <c r="N1456" s="627"/>
      <c r="O1456" s="534">
        <v>0.37009999999999998</v>
      </c>
      <c r="P1456" s="621"/>
      <c r="Q1456" s="531">
        <f t="shared" si="276"/>
        <v>25.074604000000001</v>
      </c>
      <c r="R1456" s="622"/>
      <c r="S1456" s="531">
        <f t="shared" si="277"/>
        <v>26.525396000000001</v>
      </c>
      <c r="T1456" s="622"/>
      <c r="U1456" s="531">
        <f t="shared" si="278"/>
        <v>1.4344961240310077</v>
      </c>
      <c r="V1456" s="625"/>
      <c r="W1456" s="532">
        <v>1.1938709677419355</v>
      </c>
      <c r="X1456" s="61"/>
      <c r="Y1456" s="61"/>
      <c r="AA1456"/>
    </row>
    <row r="1457" spans="1:27" s="12" customFormat="1" ht="14.25" customHeight="1">
      <c r="A1457" s="60"/>
      <c r="B1457" s="60"/>
      <c r="C1457" s="511" t="s">
        <v>223</v>
      </c>
      <c r="D1457" s="512"/>
      <c r="E1457" s="512"/>
      <c r="F1457" s="512"/>
      <c r="G1457" s="63"/>
      <c r="H1457" s="523">
        <v>6.6</v>
      </c>
      <c r="I1457" s="566"/>
      <c r="J1457" s="522"/>
      <c r="K1457" s="522">
        <v>15.5</v>
      </c>
      <c r="L1457" s="522">
        <v>15.5</v>
      </c>
      <c r="M1457" s="522"/>
      <c r="N1457" s="627"/>
      <c r="O1457" s="534">
        <v>0.24280000000000002</v>
      </c>
      <c r="P1457" s="621"/>
      <c r="Q1457" s="531">
        <f t="shared" si="276"/>
        <v>6.1241119999999993</v>
      </c>
      <c r="R1457" s="622"/>
      <c r="S1457" s="531">
        <f t="shared" si="277"/>
        <v>7.075888</v>
      </c>
      <c r="T1457" s="622"/>
      <c r="U1457" s="531">
        <f t="shared" si="278"/>
        <v>3.6787878787878792</v>
      </c>
      <c r="V1457" s="625"/>
      <c r="W1457" s="532">
        <v>1.1496212121212122</v>
      </c>
      <c r="X1457" s="61"/>
      <c r="Y1457" s="61"/>
      <c r="AA1457"/>
    </row>
    <row r="1458" spans="1:27" s="12" customFormat="1" ht="14.25" customHeight="1">
      <c r="A1458" s="60"/>
      <c r="B1458" s="60"/>
      <c r="C1458" s="511" t="s">
        <v>224</v>
      </c>
      <c r="D1458" s="512"/>
      <c r="E1458" s="512"/>
      <c r="F1458" s="512"/>
      <c r="G1458" s="63"/>
      <c r="H1458" s="523">
        <v>1.6</v>
      </c>
      <c r="I1458" s="566"/>
      <c r="J1458" s="522"/>
      <c r="K1458" s="522">
        <v>15.3</v>
      </c>
      <c r="L1458" s="522">
        <v>15.3</v>
      </c>
      <c r="M1458" s="522"/>
      <c r="N1458" s="627"/>
      <c r="O1458" s="534">
        <v>8.4699999999999998E-2</v>
      </c>
      <c r="P1458" s="621"/>
      <c r="Q1458" s="531">
        <f t="shared" si="276"/>
        <v>1.433988</v>
      </c>
      <c r="R1458" s="622"/>
      <c r="S1458" s="531">
        <f t="shared" si="277"/>
        <v>1.7660120000000001</v>
      </c>
      <c r="T1458" s="622"/>
      <c r="U1458" s="531">
        <f t="shared" si="278"/>
        <v>5.2937500000000002</v>
      </c>
      <c r="V1458" s="625"/>
      <c r="W1458" s="532">
        <v>1.0192539109506618</v>
      </c>
      <c r="X1458" s="61"/>
      <c r="Y1458" s="61"/>
      <c r="AA1458"/>
    </row>
    <row r="1459" spans="1:27" s="12" customFormat="1" ht="14.25" customHeight="1">
      <c r="A1459" s="60"/>
      <c r="B1459" s="60"/>
      <c r="C1459" s="511" t="s">
        <v>225</v>
      </c>
      <c r="D1459" s="512"/>
      <c r="E1459" s="512"/>
      <c r="F1459" s="512"/>
      <c r="G1459" s="63"/>
      <c r="H1459" s="523">
        <v>18.899999999999999</v>
      </c>
      <c r="I1459" s="566"/>
      <c r="J1459" s="522"/>
      <c r="K1459" s="522">
        <v>14.9</v>
      </c>
      <c r="L1459" s="522">
        <v>14.9</v>
      </c>
      <c r="M1459" s="522"/>
      <c r="N1459" s="627"/>
      <c r="O1459" s="534">
        <v>0.52680000000000005</v>
      </c>
      <c r="P1459" s="621"/>
      <c r="Q1459" s="531">
        <f t="shared" si="276"/>
        <v>17.867471999999999</v>
      </c>
      <c r="R1459" s="622"/>
      <c r="S1459" s="531">
        <f t="shared" si="277"/>
        <v>19.932527999999998</v>
      </c>
      <c r="T1459" s="622"/>
      <c r="U1459" s="531">
        <f t="shared" si="278"/>
        <v>2.7873015873015876</v>
      </c>
      <c r="V1459" s="625"/>
      <c r="W1459" s="532">
        <v>0.89591836734693886</v>
      </c>
      <c r="X1459" s="61"/>
      <c r="Y1459" s="61"/>
      <c r="AA1459"/>
    </row>
    <row r="1460" spans="1:27" s="12" customFormat="1" ht="14.25" customHeight="1">
      <c r="A1460" s="60"/>
      <c r="B1460" s="60"/>
      <c r="C1460" s="511" t="s">
        <v>226</v>
      </c>
      <c r="D1460" s="512"/>
      <c r="E1460" s="512"/>
      <c r="F1460" s="512"/>
      <c r="G1460" s="63"/>
      <c r="H1460" s="523">
        <v>4.0999999999999996</v>
      </c>
      <c r="I1460" s="566"/>
      <c r="J1460" s="522"/>
      <c r="K1460" s="522">
        <v>14.6</v>
      </c>
      <c r="L1460" s="522">
        <v>14.6</v>
      </c>
      <c r="M1460" s="522"/>
      <c r="N1460" s="627"/>
      <c r="O1460" s="534">
        <v>0.12509999999999999</v>
      </c>
      <c r="P1460" s="621"/>
      <c r="Q1460" s="531">
        <f t="shared" si="276"/>
        <v>3.8548039999999997</v>
      </c>
      <c r="R1460" s="622"/>
      <c r="S1460" s="531">
        <f t="shared" si="277"/>
        <v>4.3451959999999996</v>
      </c>
      <c r="T1460" s="622"/>
      <c r="U1460" s="531">
        <f t="shared" si="278"/>
        <v>3.051219512195122</v>
      </c>
      <c r="V1460" s="625"/>
      <c r="W1460" s="532">
        <v>1.2361660079051382</v>
      </c>
      <c r="X1460" s="61"/>
      <c r="Y1460" s="61"/>
      <c r="AA1460"/>
    </row>
    <row r="1461" spans="1:27" s="12" customFormat="1" ht="14.25" customHeight="1">
      <c r="A1461" s="60"/>
      <c r="B1461" s="60"/>
      <c r="C1461" s="511" t="s">
        <v>227</v>
      </c>
      <c r="D1461" s="512"/>
      <c r="E1461" s="512"/>
      <c r="F1461" s="512"/>
      <c r="G1461" s="63"/>
      <c r="H1461" s="523">
        <v>3.4</v>
      </c>
      <c r="I1461" s="566"/>
      <c r="J1461" s="522"/>
      <c r="K1461" s="522">
        <v>16.8</v>
      </c>
      <c r="L1461" s="522">
        <v>16.8</v>
      </c>
      <c r="M1461" s="522"/>
      <c r="N1461" s="627"/>
      <c r="O1461" s="534">
        <v>0.19689999999999999</v>
      </c>
      <c r="P1461" s="621"/>
      <c r="Q1461" s="531">
        <f t="shared" si="276"/>
        <v>3.0140759999999998</v>
      </c>
      <c r="R1461" s="622"/>
      <c r="S1461" s="531">
        <f t="shared" si="277"/>
        <v>3.7859240000000001</v>
      </c>
      <c r="T1461" s="622"/>
      <c r="U1461" s="531">
        <f t="shared" si="278"/>
        <v>5.7911764705882351</v>
      </c>
      <c r="V1461" s="625"/>
      <c r="W1461" s="532">
        <v>1.0981595092024539</v>
      </c>
      <c r="X1461" s="61"/>
      <c r="Y1461" s="61"/>
      <c r="AA1461"/>
    </row>
    <row r="1462" spans="1:27" s="12" customFormat="1" ht="14.25" customHeight="1">
      <c r="A1462" s="60"/>
      <c r="B1462" s="60"/>
      <c r="C1462" s="511" t="s">
        <v>228</v>
      </c>
      <c r="D1462" s="512"/>
      <c r="E1462" s="512"/>
      <c r="F1462" s="512"/>
      <c r="G1462" s="63"/>
      <c r="H1462" s="523">
        <v>3.3</v>
      </c>
      <c r="I1462" s="566"/>
      <c r="J1462" s="522"/>
      <c r="K1462" s="522">
        <v>14</v>
      </c>
      <c r="L1462" s="522">
        <v>14</v>
      </c>
      <c r="M1462" s="522"/>
      <c r="N1462" s="627"/>
      <c r="O1462" s="534">
        <v>0.34410000000000002</v>
      </c>
      <c r="P1462" s="621"/>
      <c r="Q1462" s="531">
        <f t="shared" si="276"/>
        <v>2.6255639999999998</v>
      </c>
      <c r="R1462" s="622"/>
      <c r="S1462" s="531">
        <f t="shared" si="277"/>
        <v>3.9744359999999999</v>
      </c>
      <c r="T1462" s="622"/>
      <c r="U1462" s="531">
        <f t="shared" si="278"/>
        <v>10.427272727272728</v>
      </c>
      <c r="V1462" s="625"/>
      <c r="W1462" s="532">
        <v>1.530693950177936</v>
      </c>
      <c r="X1462" s="61"/>
      <c r="Y1462" s="61"/>
      <c r="AA1462"/>
    </row>
    <row r="1463" spans="1:27" s="12" customFormat="1" ht="14.25" customHeight="1">
      <c r="A1463" s="60"/>
      <c r="B1463" s="60"/>
      <c r="C1463" s="511" t="s">
        <v>229</v>
      </c>
      <c r="D1463" s="512"/>
      <c r="E1463" s="512"/>
      <c r="F1463" s="512"/>
      <c r="G1463" s="63"/>
      <c r="H1463" s="523">
        <v>6.4</v>
      </c>
      <c r="I1463" s="566"/>
      <c r="J1463" s="522"/>
      <c r="K1463" s="522">
        <v>15</v>
      </c>
      <c r="L1463" s="522">
        <v>15</v>
      </c>
      <c r="M1463" s="522"/>
      <c r="N1463" s="627"/>
      <c r="O1463" s="534">
        <v>0.1744</v>
      </c>
      <c r="P1463" s="621"/>
      <c r="Q1463" s="531">
        <f t="shared" si="276"/>
        <v>6.0581760000000004</v>
      </c>
      <c r="R1463" s="622"/>
      <c r="S1463" s="531">
        <f t="shared" si="277"/>
        <v>6.7418240000000003</v>
      </c>
      <c r="T1463" s="622"/>
      <c r="U1463" s="531">
        <f t="shared" si="278"/>
        <v>2.7250000000000001</v>
      </c>
      <c r="V1463" s="625"/>
      <c r="W1463" s="532">
        <v>1.3073463268365819</v>
      </c>
      <c r="X1463" s="61"/>
      <c r="Y1463" s="61"/>
      <c r="AA1463"/>
    </row>
    <row r="1464" spans="1:27" s="12" customFormat="1" ht="14.25" customHeight="1">
      <c r="A1464" s="60"/>
      <c r="B1464" s="60"/>
      <c r="C1464" s="511" t="s">
        <v>230</v>
      </c>
      <c r="D1464" s="512"/>
      <c r="E1464" s="512"/>
      <c r="F1464" s="512"/>
      <c r="G1464" s="63"/>
      <c r="H1464" s="523">
        <v>4</v>
      </c>
      <c r="I1464" s="566"/>
      <c r="J1464" s="522"/>
      <c r="K1464" s="522">
        <v>13.4</v>
      </c>
      <c r="L1464" s="522">
        <v>13.4</v>
      </c>
      <c r="M1464" s="522"/>
      <c r="N1464" s="627"/>
      <c r="O1464" s="534">
        <v>0.18770000000000001</v>
      </c>
      <c r="P1464" s="621"/>
      <c r="Q1464" s="531">
        <f t="shared" si="276"/>
        <v>3.6321080000000001</v>
      </c>
      <c r="R1464" s="622"/>
      <c r="S1464" s="531">
        <f t="shared" si="277"/>
        <v>4.3678920000000003</v>
      </c>
      <c r="T1464" s="622"/>
      <c r="U1464" s="531">
        <f t="shared" si="278"/>
        <v>4.6924999999999999</v>
      </c>
      <c r="V1464" s="625"/>
      <c r="W1464" s="532">
        <v>1.0468488566648075</v>
      </c>
      <c r="X1464" s="61"/>
      <c r="Y1464" s="61"/>
      <c r="AA1464"/>
    </row>
    <row r="1465" spans="1:27" s="12" customFormat="1" ht="14.25" customHeight="1">
      <c r="A1465" s="60"/>
      <c r="B1465" s="60"/>
      <c r="C1465" s="511"/>
      <c r="D1465" s="512"/>
      <c r="E1465" s="512"/>
      <c r="F1465" s="512"/>
      <c r="G1465" s="63"/>
      <c r="H1465" s="523"/>
      <c r="I1465" s="566"/>
      <c r="J1465" s="522"/>
      <c r="K1465" s="522"/>
      <c r="L1465" s="522"/>
      <c r="M1465" s="522"/>
      <c r="N1465" s="627"/>
      <c r="O1465" s="524"/>
      <c r="P1465" s="621"/>
      <c r="Q1465" s="524"/>
      <c r="R1465" s="621"/>
      <c r="S1465" s="524"/>
      <c r="T1465" s="621"/>
      <c r="U1465" s="539"/>
      <c r="V1465" s="625"/>
      <c r="W1465" s="538"/>
      <c r="X1465" s="61"/>
      <c r="Y1465" s="61"/>
      <c r="AA1465"/>
    </row>
    <row r="1466" spans="1:27" s="12" customFormat="1" ht="14.25" customHeight="1">
      <c r="A1466" s="60"/>
      <c r="B1466" s="60"/>
      <c r="C1466" s="518" t="s">
        <v>272</v>
      </c>
      <c r="D1466" s="518"/>
      <c r="E1466" s="518"/>
      <c r="F1466" s="518"/>
      <c r="G1466" s="63"/>
      <c r="H1466" s="525">
        <v>100</v>
      </c>
      <c r="I1466" s="566"/>
      <c r="J1466" s="522"/>
      <c r="K1466" s="522">
        <v>14.9</v>
      </c>
      <c r="L1466" s="522">
        <v>14.9</v>
      </c>
      <c r="M1466" s="522"/>
      <c r="N1466" s="627"/>
      <c r="O1466" s="527"/>
      <c r="P1466" s="621"/>
      <c r="Q1466" s="527"/>
      <c r="R1466" s="621"/>
      <c r="S1466" s="527"/>
      <c r="T1466" s="621"/>
      <c r="U1466" s="538"/>
      <c r="V1466" s="625"/>
      <c r="W1466" s="538"/>
      <c r="X1466" s="61"/>
      <c r="Y1466" s="61"/>
      <c r="AA1466"/>
    </row>
    <row r="1467" spans="1:27" s="12" customFormat="1" ht="14.25" customHeight="1">
      <c r="A1467" s="60"/>
      <c r="B1467" s="60"/>
      <c r="C1467" s="511" t="s">
        <v>219</v>
      </c>
      <c r="D1467" s="512"/>
      <c r="E1467" s="512"/>
      <c r="F1467" s="512"/>
      <c r="G1467" s="63"/>
      <c r="H1467" s="523">
        <v>20.9</v>
      </c>
      <c r="I1467" s="566"/>
      <c r="J1467" s="522"/>
      <c r="K1467" s="522">
        <v>14.5</v>
      </c>
      <c r="L1467" s="522">
        <v>14.5</v>
      </c>
      <c r="M1467" s="522"/>
      <c r="N1467" s="627"/>
      <c r="O1467" s="534">
        <v>0.84880000000000011</v>
      </c>
      <c r="P1467" s="621"/>
      <c r="Q1467" s="531">
        <f t="shared" ref="Q1467:Q1478" si="279">H1467-1.96*O1467</f>
        <v>19.236351999999997</v>
      </c>
      <c r="R1467" s="622"/>
      <c r="S1467" s="531">
        <f t="shared" ref="S1467:S1478" si="280">H1467+1.96*O1467</f>
        <v>22.563648000000001</v>
      </c>
      <c r="T1467" s="622"/>
      <c r="U1467" s="531">
        <f t="shared" ref="U1467:U1478" si="281">O1467/H1467*100</f>
        <v>4.0612440191387567</v>
      </c>
      <c r="V1467" s="625"/>
      <c r="W1467" s="532">
        <v>1.7150939583754294</v>
      </c>
      <c r="X1467" s="61"/>
      <c r="Y1467" s="61"/>
      <c r="AA1467"/>
    </row>
    <row r="1468" spans="1:27" s="12" customFormat="1" ht="14.25" customHeight="1">
      <c r="A1468" s="60"/>
      <c r="B1468" s="60"/>
      <c r="C1468" s="511" t="s">
        <v>220</v>
      </c>
      <c r="D1468" s="512"/>
      <c r="E1468" s="512"/>
      <c r="F1468" s="512"/>
      <c r="G1468" s="63"/>
      <c r="H1468" s="523">
        <v>4.5</v>
      </c>
      <c r="I1468" s="566"/>
      <c r="J1468" s="522"/>
      <c r="K1468" s="522">
        <v>16.600000000000001</v>
      </c>
      <c r="L1468" s="522">
        <v>16.600000000000001</v>
      </c>
      <c r="M1468" s="522"/>
      <c r="N1468" s="627"/>
      <c r="O1468" s="534">
        <v>0.33839999999999998</v>
      </c>
      <c r="P1468" s="621"/>
      <c r="Q1468" s="531">
        <f t="shared" si="279"/>
        <v>3.8367360000000001</v>
      </c>
      <c r="R1468" s="622"/>
      <c r="S1468" s="531">
        <f t="shared" si="280"/>
        <v>5.1632639999999999</v>
      </c>
      <c r="T1468" s="622"/>
      <c r="U1468" s="531">
        <f t="shared" si="281"/>
        <v>7.5199999999999987</v>
      </c>
      <c r="V1468" s="625"/>
      <c r="W1468" s="532">
        <v>1.5580110497237569</v>
      </c>
      <c r="X1468" s="61"/>
      <c r="Y1468" s="61"/>
      <c r="AA1468"/>
    </row>
    <row r="1469" spans="1:27" s="12" customFormat="1" ht="14.25" customHeight="1">
      <c r="A1469" s="60"/>
      <c r="B1469" s="60"/>
      <c r="C1469" s="511" t="s">
        <v>221</v>
      </c>
      <c r="D1469" s="512"/>
      <c r="E1469" s="512"/>
      <c r="F1469" s="512"/>
      <c r="G1469" s="63"/>
      <c r="H1469" s="523">
        <v>5.0999999999999996</v>
      </c>
      <c r="I1469" s="566"/>
      <c r="J1469" s="522"/>
      <c r="K1469" s="522">
        <v>15.4</v>
      </c>
      <c r="L1469" s="522">
        <v>15.4</v>
      </c>
      <c r="M1469" s="522"/>
      <c r="N1469" s="627"/>
      <c r="O1469" s="534">
        <v>0.3276</v>
      </c>
      <c r="P1469" s="621"/>
      <c r="Q1469" s="531">
        <f t="shared" si="279"/>
        <v>4.4579039999999992</v>
      </c>
      <c r="R1469" s="622"/>
      <c r="S1469" s="531">
        <f t="shared" si="280"/>
        <v>5.7420960000000001</v>
      </c>
      <c r="T1469" s="622"/>
      <c r="U1469" s="531">
        <f t="shared" si="281"/>
        <v>6.4235294117647062</v>
      </c>
      <c r="V1469" s="625"/>
      <c r="W1469" s="532">
        <v>1.3010325655281969</v>
      </c>
      <c r="X1469" s="61"/>
      <c r="Y1469" s="61"/>
      <c r="AA1469"/>
    </row>
    <row r="1470" spans="1:27" s="12" customFormat="1" ht="14.25" customHeight="1">
      <c r="A1470" s="60"/>
      <c r="B1470" s="60"/>
      <c r="C1470" s="511" t="s">
        <v>222</v>
      </c>
      <c r="D1470" s="512"/>
      <c r="E1470" s="512"/>
      <c r="F1470" s="512"/>
      <c r="G1470" s="63"/>
      <c r="H1470" s="523">
        <v>22.8</v>
      </c>
      <c r="I1470" s="566"/>
      <c r="J1470" s="522"/>
      <c r="K1470" s="522">
        <v>15</v>
      </c>
      <c r="L1470" s="522">
        <v>15</v>
      </c>
      <c r="M1470" s="522"/>
      <c r="N1470" s="627"/>
      <c r="O1470" s="534">
        <v>0.52669999999999995</v>
      </c>
      <c r="P1470" s="621"/>
      <c r="Q1470" s="531">
        <f t="shared" si="279"/>
        <v>21.767668</v>
      </c>
      <c r="R1470" s="622"/>
      <c r="S1470" s="531">
        <f t="shared" si="280"/>
        <v>23.832332000000001</v>
      </c>
      <c r="T1470" s="622"/>
      <c r="U1470" s="531">
        <f t="shared" si="281"/>
        <v>2.3100877192982452</v>
      </c>
      <c r="V1470" s="625"/>
      <c r="W1470" s="532">
        <v>1.1575824175824174</v>
      </c>
      <c r="X1470" s="61"/>
      <c r="Y1470" s="61"/>
      <c r="AA1470"/>
    </row>
    <row r="1471" spans="1:27" s="12" customFormat="1" ht="14.25" customHeight="1">
      <c r="A1471" s="60"/>
      <c r="B1471" s="60"/>
      <c r="C1471" s="511" t="s">
        <v>223</v>
      </c>
      <c r="D1471" s="512"/>
      <c r="E1471" s="512"/>
      <c r="F1471" s="512"/>
      <c r="G1471" s="63"/>
      <c r="H1471" s="523">
        <v>7.3</v>
      </c>
      <c r="I1471" s="566"/>
      <c r="J1471" s="522"/>
      <c r="K1471" s="522">
        <v>15.5</v>
      </c>
      <c r="L1471" s="522">
        <v>15.5</v>
      </c>
      <c r="M1471" s="522"/>
      <c r="N1471" s="627"/>
      <c r="O1471" s="534">
        <v>0.36659999999999998</v>
      </c>
      <c r="P1471" s="621"/>
      <c r="Q1471" s="531">
        <f t="shared" si="279"/>
        <v>6.5814639999999995</v>
      </c>
      <c r="R1471" s="622"/>
      <c r="S1471" s="531">
        <f t="shared" si="280"/>
        <v>8.0185359999999992</v>
      </c>
      <c r="T1471" s="622"/>
      <c r="U1471" s="531">
        <f t="shared" si="281"/>
        <v>5.021917808219178</v>
      </c>
      <c r="V1471" s="625"/>
      <c r="W1471" s="532">
        <v>1.0629167874746304</v>
      </c>
      <c r="X1471" s="61"/>
      <c r="Y1471" s="61"/>
      <c r="AA1471"/>
    </row>
    <row r="1472" spans="1:27" s="12" customFormat="1" ht="14.25" customHeight="1">
      <c r="A1472" s="60"/>
      <c r="B1472" s="60"/>
      <c r="C1472" s="511" t="s">
        <v>224</v>
      </c>
      <c r="D1472" s="512"/>
      <c r="E1472" s="512"/>
      <c r="F1472" s="512"/>
      <c r="G1472" s="63"/>
      <c r="H1472" s="523">
        <v>2.1</v>
      </c>
      <c r="I1472" s="566"/>
      <c r="J1472" s="522"/>
      <c r="K1472" s="522">
        <v>15.3</v>
      </c>
      <c r="L1472" s="522">
        <v>15.3</v>
      </c>
      <c r="M1472" s="522"/>
      <c r="N1472" s="627"/>
      <c r="O1472" s="534">
        <v>0.21810000000000002</v>
      </c>
      <c r="P1472" s="621"/>
      <c r="Q1472" s="531">
        <f t="shared" si="279"/>
        <v>1.6725240000000001</v>
      </c>
      <c r="R1472" s="622"/>
      <c r="S1472" s="531">
        <f t="shared" si="280"/>
        <v>2.5274760000000001</v>
      </c>
      <c r="T1472" s="622"/>
      <c r="U1472" s="531">
        <f t="shared" si="281"/>
        <v>10.385714285714286</v>
      </c>
      <c r="V1472" s="625"/>
      <c r="W1472" s="532">
        <v>1.3202179176755449</v>
      </c>
      <c r="X1472" s="61"/>
      <c r="Y1472" s="61"/>
      <c r="AA1472"/>
    </row>
    <row r="1473" spans="1:27" s="12" customFormat="1" ht="14.25" customHeight="1">
      <c r="A1473" s="60"/>
      <c r="B1473" s="60"/>
      <c r="C1473" s="511" t="s">
        <v>225</v>
      </c>
      <c r="D1473" s="512"/>
      <c r="E1473" s="512"/>
      <c r="F1473" s="512"/>
      <c r="G1473" s="63"/>
      <c r="H1473" s="523">
        <v>19.899999999999999</v>
      </c>
      <c r="I1473" s="566"/>
      <c r="J1473" s="522"/>
      <c r="K1473" s="522">
        <v>14.9</v>
      </c>
      <c r="L1473" s="522">
        <v>14.9</v>
      </c>
      <c r="M1473" s="522"/>
      <c r="N1473" s="627"/>
      <c r="O1473" s="534">
        <v>0.98119999999999996</v>
      </c>
      <c r="P1473" s="621"/>
      <c r="Q1473" s="531">
        <f t="shared" si="279"/>
        <v>17.976847999999997</v>
      </c>
      <c r="R1473" s="622"/>
      <c r="S1473" s="531">
        <f t="shared" si="280"/>
        <v>21.823152</v>
      </c>
      <c r="T1473" s="622"/>
      <c r="U1473" s="531">
        <f t="shared" si="281"/>
        <v>4.9306532663316585</v>
      </c>
      <c r="V1473" s="625"/>
      <c r="W1473" s="532">
        <v>1.1134816159782115</v>
      </c>
      <c r="X1473" s="61"/>
      <c r="Y1473" s="61"/>
      <c r="AA1473"/>
    </row>
    <row r="1474" spans="1:27" s="12" customFormat="1" ht="14.25" customHeight="1">
      <c r="A1474" s="60"/>
      <c r="B1474" s="60"/>
      <c r="C1474" s="511" t="s">
        <v>226</v>
      </c>
      <c r="D1474" s="512"/>
      <c r="E1474" s="512"/>
      <c r="F1474" s="512"/>
      <c r="G1474" s="63"/>
      <c r="H1474" s="523">
        <v>3.7</v>
      </c>
      <c r="I1474" s="566"/>
      <c r="J1474" s="522"/>
      <c r="K1474" s="522">
        <v>14.6</v>
      </c>
      <c r="L1474" s="522">
        <v>14.6</v>
      </c>
      <c r="M1474" s="522"/>
      <c r="N1474" s="627"/>
      <c r="O1474" s="534">
        <v>0.19090000000000001</v>
      </c>
      <c r="P1474" s="621"/>
      <c r="Q1474" s="531">
        <f t="shared" si="279"/>
        <v>3.3258360000000002</v>
      </c>
      <c r="R1474" s="622"/>
      <c r="S1474" s="531">
        <f t="shared" si="280"/>
        <v>4.0741640000000006</v>
      </c>
      <c r="T1474" s="622"/>
      <c r="U1474" s="531">
        <f t="shared" si="281"/>
        <v>5.1594594594594598</v>
      </c>
      <c r="V1474" s="625"/>
      <c r="W1474" s="532">
        <v>0.93946850393700798</v>
      </c>
      <c r="X1474" s="61"/>
      <c r="Y1474" s="61"/>
      <c r="AA1474"/>
    </row>
    <row r="1475" spans="1:27" s="12" customFormat="1" ht="14.25" customHeight="1">
      <c r="A1475" s="60"/>
      <c r="B1475" s="60"/>
      <c r="C1475" s="511" t="s">
        <v>227</v>
      </c>
      <c r="D1475" s="512"/>
      <c r="E1475" s="512"/>
      <c r="F1475" s="512"/>
      <c r="G1475" s="63"/>
      <c r="H1475" s="523">
        <v>2.6</v>
      </c>
      <c r="I1475" s="566"/>
      <c r="J1475" s="522"/>
      <c r="K1475" s="522">
        <v>16.8</v>
      </c>
      <c r="L1475" s="522">
        <v>16.8</v>
      </c>
      <c r="M1475" s="522"/>
      <c r="N1475" s="627"/>
      <c r="O1475" s="534">
        <v>0.20699999999999999</v>
      </c>
      <c r="P1475" s="621"/>
      <c r="Q1475" s="531">
        <f t="shared" si="279"/>
        <v>2.19428</v>
      </c>
      <c r="R1475" s="622"/>
      <c r="S1475" s="531">
        <f t="shared" si="280"/>
        <v>3.0057200000000002</v>
      </c>
      <c r="T1475" s="622"/>
      <c r="U1475" s="531">
        <f t="shared" si="281"/>
        <v>7.9615384615384599</v>
      </c>
      <c r="V1475" s="625"/>
      <c r="W1475" s="532">
        <v>1.1461794019933553</v>
      </c>
      <c r="X1475" s="61"/>
      <c r="Y1475" s="61"/>
      <c r="AA1475"/>
    </row>
    <row r="1476" spans="1:27" s="12" customFormat="1" ht="14.25" customHeight="1">
      <c r="A1476" s="60"/>
      <c r="B1476" s="60"/>
      <c r="C1476" s="511" t="s">
        <v>228</v>
      </c>
      <c r="D1476" s="512"/>
      <c r="E1476" s="512"/>
      <c r="F1476" s="512"/>
      <c r="G1476" s="63"/>
      <c r="H1476" s="523">
        <v>2.1</v>
      </c>
      <c r="I1476" s="566"/>
      <c r="J1476" s="522"/>
      <c r="K1476" s="522">
        <v>14</v>
      </c>
      <c r="L1476" s="522">
        <v>14</v>
      </c>
      <c r="M1476" s="522"/>
      <c r="N1476" s="627"/>
      <c r="O1476" s="534">
        <v>0.28110000000000002</v>
      </c>
      <c r="P1476" s="621"/>
      <c r="Q1476" s="531">
        <f t="shared" si="279"/>
        <v>1.5490440000000001</v>
      </c>
      <c r="R1476" s="622"/>
      <c r="S1476" s="531">
        <f t="shared" si="280"/>
        <v>2.6509559999999999</v>
      </c>
      <c r="T1476" s="622"/>
      <c r="U1476" s="531">
        <f t="shared" si="281"/>
        <v>13.385714285714286</v>
      </c>
      <c r="V1476" s="625"/>
      <c r="W1476" s="532">
        <v>1.2702214188883867</v>
      </c>
      <c r="X1476" s="61"/>
      <c r="Y1476" s="61"/>
      <c r="AA1476"/>
    </row>
    <row r="1477" spans="1:27" s="12" customFormat="1" ht="14.25" customHeight="1">
      <c r="A1477" s="60"/>
      <c r="B1477" s="60"/>
      <c r="C1477" s="511" t="s">
        <v>229</v>
      </c>
      <c r="D1477" s="512"/>
      <c r="E1477" s="512"/>
      <c r="F1477" s="512"/>
      <c r="G1477" s="63"/>
      <c r="H1477" s="523">
        <v>6</v>
      </c>
      <c r="I1477" s="566"/>
      <c r="J1477" s="522"/>
      <c r="K1477" s="522">
        <v>15</v>
      </c>
      <c r="L1477" s="522">
        <v>15</v>
      </c>
      <c r="M1477" s="522"/>
      <c r="N1477" s="627"/>
      <c r="O1477" s="534">
        <v>0.3281</v>
      </c>
      <c r="P1477" s="621"/>
      <c r="Q1477" s="531">
        <f t="shared" si="279"/>
        <v>5.3569240000000002</v>
      </c>
      <c r="R1477" s="622"/>
      <c r="S1477" s="531">
        <f t="shared" si="280"/>
        <v>6.6430759999999998</v>
      </c>
      <c r="T1477" s="622"/>
      <c r="U1477" s="531">
        <f t="shared" si="281"/>
        <v>5.4683333333333337</v>
      </c>
      <c r="V1477" s="625"/>
      <c r="W1477" s="532">
        <v>1.4543439716312057</v>
      </c>
      <c r="X1477" s="61"/>
      <c r="Y1477" s="61"/>
      <c r="AA1477"/>
    </row>
    <row r="1478" spans="1:27" s="12" customFormat="1" ht="14.25" customHeight="1">
      <c r="A1478" s="60"/>
      <c r="B1478" s="60"/>
      <c r="C1478" s="511" t="s">
        <v>230</v>
      </c>
      <c r="D1478" s="512"/>
      <c r="E1478" s="512"/>
      <c r="F1478" s="512"/>
      <c r="G1478" s="63"/>
      <c r="H1478" s="523">
        <v>3</v>
      </c>
      <c r="I1478" s="566"/>
      <c r="J1478" s="522"/>
      <c r="K1478" s="522">
        <v>13.4</v>
      </c>
      <c r="L1478" s="522">
        <v>13.4</v>
      </c>
      <c r="M1478" s="522"/>
      <c r="N1478" s="627"/>
      <c r="O1478" s="534">
        <v>0.26900000000000002</v>
      </c>
      <c r="P1478" s="621"/>
      <c r="Q1478" s="531">
        <f t="shared" si="279"/>
        <v>2.4727600000000001</v>
      </c>
      <c r="R1478" s="622"/>
      <c r="S1478" s="531">
        <f t="shared" si="280"/>
        <v>3.5272399999999999</v>
      </c>
      <c r="T1478" s="622"/>
      <c r="U1478" s="531">
        <f t="shared" si="281"/>
        <v>8.9666666666666668</v>
      </c>
      <c r="V1478" s="625"/>
      <c r="W1478" s="532">
        <v>1.1143330571665286</v>
      </c>
      <c r="X1478" s="61"/>
      <c r="Y1478" s="61"/>
      <c r="AA1478"/>
    </row>
    <row r="1479" spans="1:27" s="12" customFormat="1" ht="14.25" customHeight="1">
      <c r="A1479" s="60"/>
      <c r="B1479" s="60"/>
      <c r="C1479" s="511"/>
      <c r="D1479" s="512"/>
      <c r="E1479" s="512"/>
      <c r="F1479" s="512"/>
      <c r="G1479" s="63"/>
      <c r="H1479" s="523"/>
      <c r="I1479" s="566"/>
      <c r="J1479" s="522"/>
      <c r="K1479" s="522"/>
      <c r="L1479" s="522"/>
      <c r="M1479" s="522"/>
      <c r="N1479" s="627"/>
      <c r="O1479" s="524"/>
      <c r="P1479" s="621"/>
      <c r="Q1479" s="524"/>
      <c r="R1479" s="621"/>
      <c r="S1479" s="524"/>
      <c r="T1479" s="621"/>
      <c r="U1479" s="539"/>
      <c r="V1479" s="625"/>
      <c r="W1479" s="538"/>
      <c r="X1479" s="61"/>
      <c r="Y1479" s="61"/>
      <c r="AA1479"/>
    </row>
    <row r="1480" spans="1:27" s="12" customFormat="1" ht="14.25" customHeight="1">
      <c r="A1480" s="60"/>
      <c r="B1480" s="60"/>
      <c r="C1480" s="518" t="s">
        <v>273</v>
      </c>
      <c r="D1480" s="518"/>
      <c r="E1480" s="518"/>
      <c r="F1480" s="518"/>
      <c r="G1480" s="63"/>
      <c r="H1480" s="525">
        <v>100</v>
      </c>
      <c r="I1480" s="566"/>
      <c r="J1480" s="522"/>
      <c r="K1480" s="522">
        <v>14.9</v>
      </c>
      <c r="L1480" s="522">
        <v>14.9</v>
      </c>
      <c r="M1480" s="522"/>
      <c r="N1480" s="627"/>
      <c r="O1480" s="527"/>
      <c r="P1480" s="621"/>
      <c r="Q1480" s="527"/>
      <c r="R1480" s="621"/>
      <c r="S1480" s="527"/>
      <c r="T1480" s="621"/>
      <c r="U1480" s="538"/>
      <c r="V1480" s="625"/>
      <c r="W1480" s="538"/>
      <c r="X1480" s="61"/>
      <c r="Y1480" s="61"/>
      <c r="AA1480"/>
    </row>
    <row r="1481" spans="1:27" s="12" customFormat="1" ht="14.25" customHeight="1">
      <c r="A1481" s="60"/>
      <c r="B1481" s="60"/>
      <c r="C1481" s="511" t="s">
        <v>219</v>
      </c>
      <c r="D1481" s="512"/>
      <c r="E1481" s="512"/>
      <c r="F1481" s="512"/>
      <c r="G1481" s="63"/>
      <c r="H1481" s="523">
        <v>19.5</v>
      </c>
      <c r="I1481" s="566"/>
      <c r="J1481" s="522"/>
      <c r="K1481" s="522">
        <v>14.5</v>
      </c>
      <c r="L1481" s="522">
        <v>14.5</v>
      </c>
      <c r="M1481" s="522"/>
      <c r="N1481" s="627"/>
      <c r="O1481" s="534">
        <v>0.83300000000000007</v>
      </c>
      <c r="P1481" s="621"/>
      <c r="Q1481" s="531">
        <f t="shared" ref="Q1481:Q1492" si="282">H1481-1.96*O1481</f>
        <v>17.867319999999999</v>
      </c>
      <c r="R1481" s="622"/>
      <c r="S1481" s="531">
        <f t="shared" ref="S1481:S1492" si="283">H1481+1.96*O1481</f>
        <v>21.132680000000001</v>
      </c>
      <c r="T1481" s="622"/>
      <c r="U1481" s="531">
        <f t="shared" ref="U1481:U1492" si="284">O1481/H1481*100</f>
        <v>4.2717948717948717</v>
      </c>
      <c r="V1481" s="625"/>
      <c r="W1481" s="532">
        <v>1.7076670766707667</v>
      </c>
      <c r="X1481" s="61"/>
      <c r="Y1481" s="61"/>
      <c r="AA1481"/>
    </row>
    <row r="1482" spans="1:27" s="12" customFormat="1" ht="14.25" customHeight="1">
      <c r="A1482" s="60"/>
      <c r="B1482" s="60"/>
      <c r="C1482" s="511" t="s">
        <v>220</v>
      </c>
      <c r="D1482" s="512"/>
      <c r="E1482" s="512"/>
      <c r="F1482" s="512"/>
      <c r="G1482" s="63"/>
      <c r="H1482" s="523">
        <v>3.5</v>
      </c>
      <c r="I1482" s="566"/>
      <c r="J1482" s="522"/>
      <c r="K1482" s="522">
        <v>16.600000000000001</v>
      </c>
      <c r="L1482" s="522">
        <v>16.600000000000001</v>
      </c>
      <c r="M1482" s="522"/>
      <c r="N1482" s="627"/>
      <c r="O1482" s="534">
        <v>0.22070000000000001</v>
      </c>
      <c r="P1482" s="621"/>
      <c r="Q1482" s="531">
        <f t="shared" si="282"/>
        <v>3.067428</v>
      </c>
      <c r="R1482" s="622"/>
      <c r="S1482" s="531">
        <f t="shared" si="283"/>
        <v>3.932572</v>
      </c>
      <c r="T1482" s="622"/>
      <c r="U1482" s="531">
        <f t="shared" si="284"/>
        <v>6.3057142857142852</v>
      </c>
      <c r="V1482" s="625"/>
      <c r="W1482" s="532">
        <v>1.224070992789795</v>
      </c>
      <c r="X1482" s="61"/>
      <c r="Y1482" s="61"/>
      <c r="AA1482"/>
    </row>
    <row r="1483" spans="1:27" s="12" customFormat="1" ht="14.25" customHeight="1">
      <c r="A1483" s="60"/>
      <c r="B1483" s="60"/>
      <c r="C1483" s="511" t="s">
        <v>221</v>
      </c>
      <c r="D1483" s="512"/>
      <c r="E1483" s="512"/>
      <c r="F1483" s="512"/>
      <c r="G1483" s="63"/>
      <c r="H1483" s="523">
        <v>5.4</v>
      </c>
      <c r="I1483" s="566"/>
      <c r="J1483" s="522"/>
      <c r="K1483" s="522">
        <v>15.4</v>
      </c>
      <c r="L1483" s="522">
        <v>15.4</v>
      </c>
      <c r="M1483" s="522"/>
      <c r="N1483" s="627"/>
      <c r="O1483" s="534">
        <v>0.31419999999999998</v>
      </c>
      <c r="P1483" s="621"/>
      <c r="Q1483" s="531">
        <f t="shared" si="282"/>
        <v>4.7841680000000002</v>
      </c>
      <c r="R1483" s="622"/>
      <c r="S1483" s="531">
        <f t="shared" si="283"/>
        <v>6.0158320000000005</v>
      </c>
      <c r="T1483" s="622"/>
      <c r="U1483" s="531">
        <f t="shared" si="284"/>
        <v>5.818518518518518</v>
      </c>
      <c r="V1483" s="625"/>
      <c r="W1483" s="532">
        <v>1.2168861347792408</v>
      </c>
      <c r="X1483" s="61"/>
      <c r="Y1483" s="61"/>
      <c r="AA1483"/>
    </row>
    <row r="1484" spans="1:27" s="12" customFormat="1" ht="14.25" customHeight="1">
      <c r="A1484" s="60"/>
      <c r="B1484" s="60"/>
      <c r="C1484" s="511" t="s">
        <v>222</v>
      </c>
      <c r="D1484" s="512"/>
      <c r="E1484" s="512"/>
      <c r="F1484" s="512"/>
      <c r="G1484" s="63"/>
      <c r="H1484" s="523">
        <v>23.4</v>
      </c>
      <c r="I1484" s="566"/>
      <c r="J1484" s="522"/>
      <c r="K1484" s="522">
        <v>15</v>
      </c>
      <c r="L1484" s="522">
        <v>15</v>
      </c>
      <c r="M1484" s="522"/>
      <c r="N1484" s="627"/>
      <c r="O1484" s="534">
        <v>0.50690000000000002</v>
      </c>
      <c r="P1484" s="621"/>
      <c r="Q1484" s="531">
        <f t="shared" si="282"/>
        <v>22.406475999999998</v>
      </c>
      <c r="R1484" s="622"/>
      <c r="S1484" s="531">
        <f t="shared" si="283"/>
        <v>24.393523999999999</v>
      </c>
      <c r="T1484" s="622"/>
      <c r="U1484" s="531">
        <f t="shared" si="284"/>
        <v>2.1662393162393165</v>
      </c>
      <c r="V1484" s="625"/>
      <c r="W1484" s="532">
        <v>1.015018021625951</v>
      </c>
      <c r="X1484" s="61"/>
      <c r="Y1484" s="61"/>
      <c r="AA1484"/>
    </row>
    <row r="1485" spans="1:27" s="12" customFormat="1" ht="14.25" customHeight="1">
      <c r="A1485" s="60"/>
      <c r="B1485" s="60"/>
      <c r="C1485" s="511" t="s">
        <v>223</v>
      </c>
      <c r="D1485" s="512"/>
      <c r="E1485" s="512"/>
      <c r="F1485" s="512"/>
      <c r="G1485" s="63"/>
      <c r="H1485" s="523">
        <v>6.3</v>
      </c>
      <c r="I1485" s="566"/>
      <c r="J1485" s="522"/>
      <c r="K1485" s="522">
        <v>15.5</v>
      </c>
      <c r="L1485" s="522">
        <v>15.5</v>
      </c>
      <c r="M1485" s="522"/>
      <c r="N1485" s="627"/>
      <c r="O1485" s="534">
        <v>0.30730000000000002</v>
      </c>
      <c r="P1485" s="621"/>
      <c r="Q1485" s="531">
        <f t="shared" si="282"/>
        <v>5.697692</v>
      </c>
      <c r="R1485" s="622"/>
      <c r="S1485" s="531">
        <f t="shared" si="283"/>
        <v>6.9023079999999997</v>
      </c>
      <c r="T1485" s="622"/>
      <c r="U1485" s="531">
        <f t="shared" si="284"/>
        <v>4.8777777777777782</v>
      </c>
      <c r="V1485" s="625"/>
      <c r="W1485" s="532">
        <v>0.97493654822335041</v>
      </c>
      <c r="X1485" s="61"/>
      <c r="Y1485" s="61"/>
      <c r="AA1485"/>
    </row>
    <row r="1486" spans="1:27" s="12" customFormat="1" ht="14.25" customHeight="1">
      <c r="A1486" s="60"/>
      <c r="B1486" s="60"/>
      <c r="C1486" s="511" t="s">
        <v>224</v>
      </c>
      <c r="D1486" s="512"/>
      <c r="E1486" s="512"/>
      <c r="F1486" s="512"/>
      <c r="G1486" s="63"/>
      <c r="H1486" s="523">
        <v>2.2999999999999998</v>
      </c>
      <c r="I1486" s="566"/>
      <c r="J1486" s="522"/>
      <c r="K1486" s="522">
        <v>15.3</v>
      </c>
      <c r="L1486" s="522">
        <v>15.3</v>
      </c>
      <c r="M1486" s="522"/>
      <c r="N1486" s="627"/>
      <c r="O1486" s="534">
        <v>0.33289999999999997</v>
      </c>
      <c r="P1486" s="621"/>
      <c r="Q1486" s="531">
        <f t="shared" si="282"/>
        <v>1.647516</v>
      </c>
      <c r="R1486" s="622"/>
      <c r="S1486" s="531">
        <f t="shared" si="283"/>
        <v>2.9524839999999997</v>
      </c>
      <c r="T1486" s="622"/>
      <c r="U1486" s="531">
        <f t="shared" si="284"/>
        <v>14.473913043478262</v>
      </c>
      <c r="V1486" s="625"/>
      <c r="W1486" s="532">
        <v>1.2018050541516245</v>
      </c>
      <c r="X1486" s="61"/>
      <c r="Y1486" s="61"/>
      <c r="AA1486"/>
    </row>
    <row r="1487" spans="1:27" s="12" customFormat="1" ht="14.25" customHeight="1">
      <c r="A1487" s="60"/>
      <c r="B1487" s="60"/>
      <c r="C1487" s="511" t="s">
        <v>225</v>
      </c>
      <c r="D1487" s="512"/>
      <c r="E1487" s="512"/>
      <c r="F1487" s="512"/>
      <c r="G1487" s="63"/>
      <c r="H1487" s="523">
        <v>20.399999999999999</v>
      </c>
      <c r="I1487" s="566"/>
      <c r="J1487" s="522"/>
      <c r="K1487" s="522">
        <v>14.9</v>
      </c>
      <c r="L1487" s="522">
        <v>14.9</v>
      </c>
      <c r="M1487" s="522"/>
      <c r="N1487" s="627"/>
      <c r="O1487" s="534">
        <v>1.35</v>
      </c>
      <c r="P1487" s="621"/>
      <c r="Q1487" s="531">
        <f t="shared" si="282"/>
        <v>17.753999999999998</v>
      </c>
      <c r="R1487" s="622"/>
      <c r="S1487" s="531">
        <f t="shared" si="283"/>
        <v>23.045999999999999</v>
      </c>
      <c r="T1487" s="622"/>
      <c r="U1487" s="531">
        <f t="shared" si="284"/>
        <v>6.6176470588235308</v>
      </c>
      <c r="V1487" s="625"/>
      <c r="W1487" s="532">
        <v>1.2421788737578212</v>
      </c>
      <c r="X1487" s="61"/>
      <c r="Y1487" s="61"/>
      <c r="AA1487"/>
    </row>
    <row r="1488" spans="1:27" s="12" customFormat="1" ht="14.25" customHeight="1">
      <c r="A1488" s="60"/>
      <c r="B1488" s="60"/>
      <c r="C1488" s="511" t="s">
        <v>226</v>
      </c>
      <c r="D1488" s="512"/>
      <c r="E1488" s="512"/>
      <c r="F1488" s="512"/>
      <c r="G1488" s="63"/>
      <c r="H1488" s="523">
        <v>4.2</v>
      </c>
      <c r="I1488" s="566"/>
      <c r="J1488" s="522"/>
      <c r="K1488" s="522">
        <v>14.6</v>
      </c>
      <c r="L1488" s="522">
        <v>14.6</v>
      </c>
      <c r="M1488" s="522"/>
      <c r="N1488" s="627"/>
      <c r="O1488" s="534">
        <v>0.18540000000000001</v>
      </c>
      <c r="P1488" s="621"/>
      <c r="Q1488" s="531">
        <f t="shared" si="282"/>
        <v>3.8366160000000002</v>
      </c>
      <c r="R1488" s="622"/>
      <c r="S1488" s="531">
        <f t="shared" si="283"/>
        <v>4.5633840000000001</v>
      </c>
      <c r="T1488" s="622"/>
      <c r="U1488" s="531">
        <f t="shared" si="284"/>
        <v>4.4142857142857146</v>
      </c>
      <c r="V1488" s="625"/>
      <c r="W1488" s="532">
        <v>0.98774640383590839</v>
      </c>
      <c r="X1488" s="61"/>
      <c r="Y1488" s="61"/>
      <c r="AA1488"/>
    </row>
    <row r="1489" spans="1:27" s="12" customFormat="1" ht="14.25" customHeight="1">
      <c r="A1489" s="60"/>
      <c r="B1489" s="60"/>
      <c r="C1489" s="511" t="s">
        <v>227</v>
      </c>
      <c r="D1489" s="512"/>
      <c r="E1489" s="512"/>
      <c r="F1489" s="512"/>
      <c r="G1489" s="63"/>
      <c r="H1489" s="523">
        <v>3.1</v>
      </c>
      <c r="I1489" s="566"/>
      <c r="J1489" s="522"/>
      <c r="K1489" s="522">
        <v>16.8</v>
      </c>
      <c r="L1489" s="522">
        <v>16.8</v>
      </c>
      <c r="M1489" s="522"/>
      <c r="N1489" s="627"/>
      <c r="O1489" s="534">
        <v>0.26140000000000002</v>
      </c>
      <c r="P1489" s="621"/>
      <c r="Q1489" s="531">
        <f t="shared" si="282"/>
        <v>2.587656</v>
      </c>
      <c r="R1489" s="622"/>
      <c r="S1489" s="531">
        <f t="shared" si="283"/>
        <v>3.6123440000000002</v>
      </c>
      <c r="T1489" s="622"/>
      <c r="U1489" s="531">
        <f t="shared" si="284"/>
        <v>8.4322580645161302</v>
      </c>
      <c r="V1489" s="625"/>
      <c r="W1489" s="532">
        <v>1.1711469534050178</v>
      </c>
      <c r="X1489" s="61"/>
      <c r="Y1489" s="61"/>
      <c r="AA1489"/>
    </row>
    <row r="1490" spans="1:27" s="12" customFormat="1" ht="14.25" customHeight="1">
      <c r="A1490" s="60"/>
      <c r="B1490" s="60"/>
      <c r="C1490" s="511" t="s">
        <v>228</v>
      </c>
      <c r="D1490" s="512"/>
      <c r="E1490" s="512"/>
      <c r="F1490" s="512"/>
      <c r="G1490" s="63"/>
      <c r="H1490" s="523">
        <v>1.6</v>
      </c>
      <c r="I1490" s="566"/>
      <c r="J1490" s="522"/>
      <c r="K1490" s="522">
        <v>14</v>
      </c>
      <c r="L1490" s="522">
        <v>14</v>
      </c>
      <c r="M1490" s="522"/>
      <c r="N1490" s="627"/>
      <c r="O1490" s="534">
        <v>0.26849999999999996</v>
      </c>
      <c r="P1490" s="621"/>
      <c r="Q1490" s="531">
        <f t="shared" si="282"/>
        <v>1.0737400000000001</v>
      </c>
      <c r="R1490" s="622"/>
      <c r="S1490" s="531">
        <f t="shared" si="283"/>
        <v>2.1262600000000003</v>
      </c>
      <c r="T1490" s="622"/>
      <c r="U1490" s="531">
        <f t="shared" si="284"/>
        <v>16.781249999999996</v>
      </c>
      <c r="V1490" s="625"/>
      <c r="W1490" s="532">
        <v>1.4875346260387812</v>
      </c>
      <c r="X1490" s="61"/>
      <c r="Y1490" s="61"/>
      <c r="AA1490"/>
    </row>
    <row r="1491" spans="1:27" s="12" customFormat="1" ht="14.25" customHeight="1">
      <c r="A1491" s="60"/>
      <c r="B1491" s="60"/>
      <c r="C1491" s="511" t="s">
        <v>229</v>
      </c>
      <c r="D1491" s="512"/>
      <c r="E1491" s="512"/>
      <c r="F1491" s="512"/>
      <c r="G1491" s="63"/>
      <c r="H1491" s="523">
        <v>6.2</v>
      </c>
      <c r="I1491" s="566"/>
      <c r="J1491" s="522"/>
      <c r="K1491" s="522">
        <v>15</v>
      </c>
      <c r="L1491" s="522">
        <v>15</v>
      </c>
      <c r="M1491" s="522"/>
      <c r="N1491" s="627"/>
      <c r="O1491" s="534">
        <v>0.3034</v>
      </c>
      <c r="P1491" s="621"/>
      <c r="Q1491" s="531">
        <f t="shared" si="282"/>
        <v>5.6053360000000003</v>
      </c>
      <c r="R1491" s="622"/>
      <c r="S1491" s="531">
        <f t="shared" si="283"/>
        <v>6.794664</v>
      </c>
      <c r="T1491" s="622"/>
      <c r="U1491" s="531">
        <f t="shared" si="284"/>
        <v>4.8935483870967742</v>
      </c>
      <c r="V1491" s="625"/>
      <c r="W1491" s="532">
        <v>1.0835714285714284</v>
      </c>
      <c r="X1491" s="61"/>
      <c r="Y1491" s="61"/>
      <c r="AA1491"/>
    </row>
    <row r="1492" spans="1:27" s="12" customFormat="1" ht="14.25" customHeight="1">
      <c r="A1492" s="60"/>
      <c r="B1492" s="60"/>
      <c r="C1492" s="511" t="s">
        <v>230</v>
      </c>
      <c r="D1492" s="512"/>
      <c r="E1492" s="512"/>
      <c r="F1492" s="512"/>
      <c r="G1492" s="63"/>
      <c r="H1492" s="523">
        <v>4.0999999999999996</v>
      </c>
      <c r="I1492" s="566"/>
      <c r="J1492" s="522"/>
      <c r="K1492" s="522">
        <v>13.4</v>
      </c>
      <c r="L1492" s="522">
        <v>13.4</v>
      </c>
      <c r="M1492" s="522"/>
      <c r="N1492" s="627"/>
      <c r="O1492" s="534">
        <v>0.27789999999999998</v>
      </c>
      <c r="P1492" s="621"/>
      <c r="Q1492" s="531">
        <f t="shared" si="282"/>
        <v>3.5553159999999995</v>
      </c>
      <c r="R1492" s="622"/>
      <c r="S1492" s="531">
        <f t="shared" si="283"/>
        <v>4.6446839999999998</v>
      </c>
      <c r="T1492" s="622"/>
      <c r="U1492" s="531">
        <f t="shared" si="284"/>
        <v>6.7780487804878051</v>
      </c>
      <c r="V1492" s="625"/>
      <c r="W1492" s="532">
        <v>0.99320943531093631</v>
      </c>
      <c r="X1492" s="61"/>
      <c r="Y1492" s="61"/>
      <c r="AA1492"/>
    </row>
    <row r="1493" spans="1:27" s="12" customFormat="1" ht="14.25" customHeight="1">
      <c r="A1493" s="60"/>
      <c r="B1493" s="60"/>
      <c r="C1493" s="511"/>
      <c r="D1493" s="512"/>
      <c r="E1493" s="512"/>
      <c r="F1493" s="512"/>
      <c r="G1493" s="63"/>
      <c r="H1493" s="523"/>
      <c r="I1493" s="566"/>
      <c r="J1493" s="522"/>
      <c r="K1493" s="522"/>
      <c r="L1493" s="522"/>
      <c r="M1493" s="522"/>
      <c r="N1493" s="627"/>
      <c r="O1493" s="524"/>
      <c r="P1493" s="621"/>
      <c r="Q1493" s="524"/>
      <c r="R1493" s="621"/>
      <c r="S1493" s="524"/>
      <c r="T1493" s="621"/>
      <c r="U1493" s="539"/>
      <c r="V1493" s="625"/>
      <c r="W1493" s="538"/>
      <c r="X1493" s="61"/>
      <c r="Y1493" s="61"/>
      <c r="AA1493"/>
    </row>
    <row r="1494" spans="1:27" s="12" customFormat="1" ht="14.25" customHeight="1">
      <c r="A1494" s="60"/>
      <c r="B1494" s="60"/>
      <c r="C1494" s="518" t="s">
        <v>274</v>
      </c>
      <c r="D1494" s="518"/>
      <c r="E1494" s="518"/>
      <c r="F1494" s="518"/>
      <c r="G1494" s="63"/>
      <c r="H1494" s="525">
        <v>100</v>
      </c>
      <c r="I1494" s="566"/>
      <c r="J1494" s="522"/>
      <c r="K1494" s="522">
        <v>14.9</v>
      </c>
      <c r="L1494" s="522">
        <v>14.9</v>
      </c>
      <c r="M1494" s="522"/>
      <c r="N1494" s="627"/>
      <c r="O1494" s="527"/>
      <c r="P1494" s="621"/>
      <c r="Q1494" s="527"/>
      <c r="R1494" s="621"/>
      <c r="S1494" s="527"/>
      <c r="T1494" s="621"/>
      <c r="U1494" s="538"/>
      <c r="V1494" s="625"/>
      <c r="W1494" s="538"/>
      <c r="X1494" s="61"/>
      <c r="Y1494" s="61"/>
      <c r="AA1494"/>
    </row>
    <row r="1495" spans="1:27" s="12" customFormat="1" ht="14.25" customHeight="1">
      <c r="A1495" s="60"/>
      <c r="B1495" s="60"/>
      <c r="C1495" s="511" t="s">
        <v>219</v>
      </c>
      <c r="D1495" s="512"/>
      <c r="E1495" s="512"/>
      <c r="F1495" s="512"/>
      <c r="G1495" s="63"/>
      <c r="H1495" s="523">
        <v>19.5</v>
      </c>
      <c r="I1495" s="566"/>
      <c r="J1495" s="522"/>
      <c r="K1495" s="522">
        <v>14.5</v>
      </c>
      <c r="L1495" s="522">
        <v>14.5</v>
      </c>
      <c r="M1495" s="522"/>
      <c r="N1495" s="627"/>
      <c r="O1495" s="534">
        <v>0.76039999999999996</v>
      </c>
      <c r="P1495" s="621"/>
      <c r="Q1495" s="531">
        <f t="shared" ref="Q1495:Q1506" si="285">H1495-1.96*O1495</f>
        <v>18.009616000000001</v>
      </c>
      <c r="R1495" s="622"/>
      <c r="S1495" s="531">
        <f t="shared" ref="S1495:S1506" si="286">H1495+1.96*O1495</f>
        <v>20.990383999999999</v>
      </c>
      <c r="T1495" s="622"/>
      <c r="U1495" s="531">
        <f t="shared" ref="U1495:U1506" si="287">O1495/H1495*100</f>
        <v>3.8994871794871795</v>
      </c>
      <c r="V1495" s="625"/>
      <c r="W1495" s="532">
        <v>2.0473882606354334</v>
      </c>
      <c r="X1495" s="61"/>
      <c r="Y1495" s="61"/>
      <c r="AA1495"/>
    </row>
    <row r="1496" spans="1:27" s="12" customFormat="1" ht="14.25" customHeight="1">
      <c r="A1496" s="60"/>
      <c r="B1496" s="60"/>
      <c r="C1496" s="511" t="s">
        <v>220</v>
      </c>
      <c r="D1496" s="512"/>
      <c r="E1496" s="512"/>
      <c r="F1496" s="512"/>
      <c r="G1496" s="63"/>
      <c r="H1496" s="523">
        <v>4.5999999999999996</v>
      </c>
      <c r="I1496" s="566"/>
      <c r="J1496" s="522"/>
      <c r="K1496" s="522">
        <v>16.600000000000001</v>
      </c>
      <c r="L1496" s="522">
        <v>16.600000000000001</v>
      </c>
      <c r="M1496" s="522"/>
      <c r="N1496" s="627"/>
      <c r="O1496" s="534">
        <v>0.28220000000000001</v>
      </c>
      <c r="P1496" s="621"/>
      <c r="Q1496" s="531">
        <f t="shared" si="285"/>
        <v>4.0468879999999992</v>
      </c>
      <c r="R1496" s="622"/>
      <c r="S1496" s="531">
        <f t="shared" si="286"/>
        <v>5.1531120000000001</v>
      </c>
      <c r="T1496" s="622"/>
      <c r="U1496" s="531">
        <f t="shared" si="287"/>
        <v>6.1347826086956525</v>
      </c>
      <c r="V1496" s="625"/>
      <c r="W1496" s="532">
        <v>1.5565361279646994</v>
      </c>
      <c r="X1496" s="61"/>
      <c r="Y1496" s="61"/>
      <c r="AA1496"/>
    </row>
    <row r="1497" spans="1:27" s="12" customFormat="1" ht="14.25" customHeight="1">
      <c r="A1497" s="60"/>
      <c r="B1497" s="60"/>
      <c r="C1497" s="511" t="s">
        <v>221</v>
      </c>
      <c r="D1497" s="512"/>
      <c r="E1497" s="512"/>
      <c r="F1497" s="512"/>
      <c r="G1497" s="63"/>
      <c r="H1497" s="523">
        <v>5.2</v>
      </c>
      <c r="I1497" s="566"/>
      <c r="J1497" s="522"/>
      <c r="K1497" s="522">
        <v>15.4</v>
      </c>
      <c r="L1497" s="522">
        <v>15.4</v>
      </c>
      <c r="M1497" s="522"/>
      <c r="N1497" s="627"/>
      <c r="O1497" s="534">
        <v>0.20439999999999997</v>
      </c>
      <c r="P1497" s="621"/>
      <c r="Q1497" s="531">
        <f t="shared" si="285"/>
        <v>4.7993760000000005</v>
      </c>
      <c r="R1497" s="622"/>
      <c r="S1497" s="531">
        <f t="shared" si="286"/>
        <v>5.6006239999999998</v>
      </c>
      <c r="T1497" s="622"/>
      <c r="U1497" s="531">
        <f t="shared" si="287"/>
        <v>3.9307692307692301</v>
      </c>
      <c r="V1497" s="625"/>
      <c r="W1497" s="532">
        <v>1.0271356783919596</v>
      </c>
      <c r="X1497" s="61"/>
      <c r="Y1497" s="61"/>
      <c r="AA1497"/>
    </row>
    <row r="1498" spans="1:27" s="12" customFormat="1" ht="14.25" customHeight="1">
      <c r="A1498" s="60"/>
      <c r="B1498" s="60"/>
      <c r="C1498" s="511" t="s">
        <v>222</v>
      </c>
      <c r="D1498" s="512"/>
      <c r="E1498" s="512"/>
      <c r="F1498" s="512"/>
      <c r="G1498" s="63"/>
      <c r="H1498" s="523">
        <v>23.9</v>
      </c>
      <c r="I1498" s="566"/>
      <c r="J1498" s="522"/>
      <c r="K1498" s="522">
        <v>15</v>
      </c>
      <c r="L1498" s="522">
        <v>15</v>
      </c>
      <c r="M1498" s="522"/>
      <c r="N1498" s="627"/>
      <c r="O1498" s="534">
        <v>0.53299999999999992</v>
      </c>
      <c r="P1498" s="621"/>
      <c r="Q1498" s="531">
        <f t="shared" si="285"/>
        <v>22.855319999999999</v>
      </c>
      <c r="R1498" s="622"/>
      <c r="S1498" s="531">
        <f t="shared" si="286"/>
        <v>24.944679999999998</v>
      </c>
      <c r="T1498" s="622"/>
      <c r="U1498" s="531">
        <f t="shared" si="287"/>
        <v>2.2301255230125521</v>
      </c>
      <c r="V1498" s="625"/>
      <c r="W1498" s="532">
        <v>1.3569246435845213</v>
      </c>
      <c r="X1498" s="61"/>
      <c r="Y1498" s="61"/>
      <c r="AA1498"/>
    </row>
    <row r="1499" spans="1:27" s="12" customFormat="1" ht="14.25" customHeight="1">
      <c r="A1499" s="60"/>
      <c r="B1499" s="60"/>
      <c r="C1499" s="511" t="s">
        <v>223</v>
      </c>
      <c r="D1499" s="512"/>
      <c r="E1499" s="512"/>
      <c r="F1499" s="512"/>
      <c r="G1499" s="63"/>
      <c r="H1499" s="523">
        <v>7.2</v>
      </c>
      <c r="I1499" s="566"/>
      <c r="J1499" s="522"/>
      <c r="K1499" s="522">
        <v>15.5</v>
      </c>
      <c r="L1499" s="522">
        <v>15.5</v>
      </c>
      <c r="M1499" s="522"/>
      <c r="N1499" s="627"/>
      <c r="O1499" s="534">
        <v>0.32379999999999998</v>
      </c>
      <c r="P1499" s="621"/>
      <c r="Q1499" s="531">
        <f t="shared" si="285"/>
        <v>6.5653519999999999</v>
      </c>
      <c r="R1499" s="622"/>
      <c r="S1499" s="531">
        <f t="shared" si="286"/>
        <v>7.8346480000000005</v>
      </c>
      <c r="T1499" s="622"/>
      <c r="U1499" s="531">
        <f t="shared" si="287"/>
        <v>4.4972222222222218</v>
      </c>
      <c r="V1499" s="625"/>
      <c r="W1499" s="532">
        <v>0.96599045346062051</v>
      </c>
      <c r="X1499" s="61"/>
      <c r="Y1499" s="61"/>
      <c r="AA1499"/>
    </row>
    <row r="1500" spans="1:27" s="12" customFormat="1" ht="14.25" customHeight="1">
      <c r="A1500" s="60"/>
      <c r="B1500" s="60"/>
      <c r="C1500" s="511" t="s">
        <v>224</v>
      </c>
      <c r="D1500" s="512"/>
      <c r="E1500" s="512"/>
      <c r="F1500" s="512"/>
      <c r="G1500" s="63"/>
      <c r="H1500" s="523">
        <v>2</v>
      </c>
      <c r="I1500" s="566"/>
      <c r="J1500" s="522"/>
      <c r="K1500" s="522">
        <v>15.3</v>
      </c>
      <c r="L1500" s="522">
        <v>15.3</v>
      </c>
      <c r="M1500" s="522"/>
      <c r="N1500" s="627"/>
      <c r="O1500" s="534">
        <v>0.12160000000000001</v>
      </c>
      <c r="P1500" s="621"/>
      <c r="Q1500" s="531">
        <f t="shared" si="285"/>
        <v>1.7616639999999999</v>
      </c>
      <c r="R1500" s="622"/>
      <c r="S1500" s="531">
        <f t="shared" si="286"/>
        <v>2.2383359999999999</v>
      </c>
      <c r="T1500" s="622"/>
      <c r="U1500" s="531">
        <f t="shared" si="287"/>
        <v>6.080000000000001</v>
      </c>
      <c r="V1500" s="625"/>
      <c r="W1500" s="532">
        <v>0.98461538461538467</v>
      </c>
      <c r="X1500" s="61"/>
      <c r="Y1500" s="61"/>
      <c r="AA1500"/>
    </row>
    <row r="1501" spans="1:27" s="12" customFormat="1" ht="14.25" customHeight="1">
      <c r="A1501" s="60"/>
      <c r="B1501" s="60"/>
      <c r="C1501" s="511" t="s">
        <v>225</v>
      </c>
      <c r="D1501" s="512"/>
      <c r="E1501" s="512"/>
      <c r="F1501" s="512"/>
      <c r="G1501" s="63"/>
      <c r="H1501" s="523">
        <v>18.5</v>
      </c>
      <c r="I1501" s="566"/>
      <c r="J1501" s="522"/>
      <c r="K1501" s="522">
        <v>14.9</v>
      </c>
      <c r="L1501" s="522">
        <v>14.9</v>
      </c>
      <c r="M1501" s="522"/>
      <c r="N1501" s="627"/>
      <c r="O1501" s="534">
        <v>1.0953999999999999</v>
      </c>
      <c r="P1501" s="621"/>
      <c r="Q1501" s="531">
        <f t="shared" si="285"/>
        <v>16.353016</v>
      </c>
      <c r="R1501" s="622"/>
      <c r="S1501" s="531">
        <f t="shared" si="286"/>
        <v>20.646984</v>
      </c>
      <c r="T1501" s="622"/>
      <c r="U1501" s="531">
        <f t="shared" si="287"/>
        <v>5.9210810810810806</v>
      </c>
      <c r="V1501" s="625"/>
      <c r="W1501" s="532">
        <v>1.2899199246349506</v>
      </c>
      <c r="X1501" s="61"/>
      <c r="Y1501" s="61"/>
      <c r="AA1501"/>
    </row>
    <row r="1502" spans="1:27" s="12" customFormat="1" ht="14.25" customHeight="1">
      <c r="A1502" s="60"/>
      <c r="B1502" s="60"/>
      <c r="C1502" s="511" t="s">
        <v>226</v>
      </c>
      <c r="D1502" s="512"/>
      <c r="E1502" s="512"/>
      <c r="F1502" s="512"/>
      <c r="G1502" s="63"/>
      <c r="H1502" s="523">
        <v>3.6</v>
      </c>
      <c r="I1502" s="566"/>
      <c r="J1502" s="522"/>
      <c r="K1502" s="522">
        <v>14.6</v>
      </c>
      <c r="L1502" s="522">
        <v>14.6</v>
      </c>
      <c r="M1502" s="522"/>
      <c r="N1502" s="627"/>
      <c r="O1502" s="534">
        <v>9.5000000000000001E-2</v>
      </c>
      <c r="P1502" s="621"/>
      <c r="Q1502" s="531">
        <f t="shared" si="285"/>
        <v>3.4138000000000002</v>
      </c>
      <c r="R1502" s="622"/>
      <c r="S1502" s="531">
        <f t="shared" si="286"/>
        <v>3.7862</v>
      </c>
      <c r="T1502" s="622"/>
      <c r="U1502" s="531">
        <f t="shared" si="287"/>
        <v>2.6388888888888888</v>
      </c>
      <c r="V1502" s="625"/>
      <c r="W1502" s="532">
        <v>0.87155963302752293</v>
      </c>
      <c r="X1502" s="61"/>
      <c r="Y1502" s="61"/>
      <c r="AA1502"/>
    </row>
    <row r="1503" spans="1:27" s="12" customFormat="1" ht="14.25" customHeight="1">
      <c r="A1503" s="60"/>
      <c r="B1503" s="60"/>
      <c r="C1503" s="511" t="s">
        <v>227</v>
      </c>
      <c r="D1503" s="512"/>
      <c r="E1503" s="512"/>
      <c r="F1503" s="512"/>
      <c r="G1503" s="63"/>
      <c r="H1503" s="523">
        <v>2.7</v>
      </c>
      <c r="I1503" s="566"/>
      <c r="J1503" s="522"/>
      <c r="K1503" s="522">
        <v>16.8</v>
      </c>
      <c r="L1503" s="522">
        <v>16.8</v>
      </c>
      <c r="M1503" s="522"/>
      <c r="N1503" s="627"/>
      <c r="O1503" s="534">
        <v>0.2036</v>
      </c>
      <c r="P1503" s="621"/>
      <c r="Q1503" s="531">
        <f t="shared" si="285"/>
        <v>2.3009440000000003</v>
      </c>
      <c r="R1503" s="622"/>
      <c r="S1503" s="531">
        <f t="shared" si="286"/>
        <v>3.099056</v>
      </c>
      <c r="T1503" s="622"/>
      <c r="U1503" s="531">
        <f t="shared" si="287"/>
        <v>7.5407407407407412</v>
      </c>
      <c r="V1503" s="625"/>
      <c r="W1503" s="532">
        <v>1.1399776035834266</v>
      </c>
      <c r="X1503" s="61"/>
      <c r="Y1503" s="61"/>
      <c r="AA1503"/>
    </row>
    <row r="1504" spans="1:27" s="12" customFormat="1" ht="14.25" customHeight="1">
      <c r="A1504" s="60"/>
      <c r="B1504" s="60"/>
      <c r="C1504" s="511" t="s">
        <v>228</v>
      </c>
      <c r="D1504" s="512"/>
      <c r="E1504" s="512"/>
      <c r="F1504" s="512"/>
      <c r="G1504" s="63"/>
      <c r="H1504" s="523">
        <v>2.5</v>
      </c>
      <c r="I1504" s="566"/>
      <c r="J1504" s="522"/>
      <c r="K1504" s="522">
        <v>14</v>
      </c>
      <c r="L1504" s="522">
        <v>14</v>
      </c>
      <c r="M1504" s="522"/>
      <c r="N1504" s="627"/>
      <c r="O1504" s="534">
        <v>0.318</v>
      </c>
      <c r="P1504" s="621"/>
      <c r="Q1504" s="531">
        <f t="shared" si="285"/>
        <v>1.8767200000000002</v>
      </c>
      <c r="R1504" s="622"/>
      <c r="S1504" s="531">
        <f t="shared" si="286"/>
        <v>3.1232799999999998</v>
      </c>
      <c r="T1504" s="622"/>
      <c r="U1504" s="531">
        <f t="shared" si="287"/>
        <v>12.72</v>
      </c>
      <c r="V1504" s="625"/>
      <c r="W1504" s="532">
        <v>1.5171755725190839</v>
      </c>
      <c r="X1504" s="61"/>
      <c r="Y1504" s="61"/>
      <c r="AA1504"/>
    </row>
    <row r="1505" spans="1:27" s="12" customFormat="1" ht="14.25" customHeight="1">
      <c r="A1505" s="60"/>
      <c r="B1505" s="60"/>
      <c r="C1505" s="511" t="s">
        <v>229</v>
      </c>
      <c r="D1505" s="512"/>
      <c r="E1505" s="512"/>
      <c r="F1505" s="512"/>
      <c r="G1505" s="63"/>
      <c r="H1505" s="523">
        <v>5.3</v>
      </c>
      <c r="I1505" s="566"/>
      <c r="J1505" s="522"/>
      <c r="K1505" s="522">
        <v>15</v>
      </c>
      <c r="L1505" s="522">
        <v>15</v>
      </c>
      <c r="M1505" s="522"/>
      <c r="N1505" s="627"/>
      <c r="O1505" s="534">
        <v>0.20600000000000002</v>
      </c>
      <c r="P1505" s="621"/>
      <c r="Q1505" s="531">
        <f t="shared" si="285"/>
        <v>4.8962399999999997</v>
      </c>
      <c r="R1505" s="622"/>
      <c r="S1505" s="531">
        <f t="shared" si="286"/>
        <v>5.7037599999999999</v>
      </c>
      <c r="T1505" s="622"/>
      <c r="U1505" s="531">
        <f t="shared" si="287"/>
        <v>3.8867924528301891</v>
      </c>
      <c r="V1505" s="625"/>
      <c r="W1505" s="532">
        <v>1.180515759312321</v>
      </c>
      <c r="X1505" s="61"/>
      <c r="Y1505" s="61"/>
      <c r="AA1505"/>
    </row>
    <row r="1506" spans="1:27" s="12" customFormat="1" ht="14.25" customHeight="1">
      <c r="A1506" s="60"/>
      <c r="B1506" s="60"/>
      <c r="C1506" s="511" t="s">
        <v>230</v>
      </c>
      <c r="D1506" s="512"/>
      <c r="E1506" s="512"/>
      <c r="F1506" s="512"/>
      <c r="G1506" s="63"/>
      <c r="H1506" s="523">
        <v>4.8</v>
      </c>
      <c r="I1506" s="566"/>
      <c r="J1506" s="522"/>
      <c r="K1506" s="522">
        <v>13.4</v>
      </c>
      <c r="L1506" s="522">
        <v>13.4</v>
      </c>
      <c r="M1506" s="522"/>
      <c r="N1506" s="627"/>
      <c r="O1506" s="534">
        <v>0.3286</v>
      </c>
      <c r="P1506" s="621"/>
      <c r="Q1506" s="531">
        <f t="shared" si="285"/>
        <v>4.1559439999999999</v>
      </c>
      <c r="R1506" s="622"/>
      <c r="S1506" s="531">
        <f t="shared" si="286"/>
        <v>5.4440559999999998</v>
      </c>
      <c r="T1506" s="622"/>
      <c r="U1506" s="531">
        <f t="shared" si="287"/>
        <v>6.8458333333333341</v>
      </c>
      <c r="V1506" s="625"/>
      <c r="W1506" s="532">
        <v>1.2049871653832049</v>
      </c>
      <c r="X1506" s="61"/>
      <c r="Y1506" s="61"/>
      <c r="AA1506"/>
    </row>
    <row r="1507" spans="1:27" s="12" customFormat="1" ht="14.25" customHeight="1">
      <c r="A1507" s="60"/>
      <c r="B1507" s="60"/>
      <c r="C1507" s="787"/>
      <c r="D1507" s="787"/>
      <c r="E1507" s="787"/>
      <c r="F1507" s="787"/>
      <c r="G1507" s="63"/>
      <c r="H1507" s="545"/>
      <c r="I1507" s="545"/>
      <c r="J1507" s="545"/>
      <c r="K1507" s="545"/>
      <c r="L1507" s="545"/>
      <c r="M1507" s="545"/>
      <c r="N1507" s="83"/>
      <c r="O1507" s="545"/>
      <c r="P1507" s="63"/>
      <c r="Q1507" s="527"/>
      <c r="R1507" s="63"/>
      <c r="S1507" s="545"/>
      <c r="T1507" s="63"/>
      <c r="U1507" s="556"/>
      <c r="V1507" s="63"/>
      <c r="W1507" s="556"/>
      <c r="X1507" s="61"/>
      <c r="Y1507" s="61"/>
      <c r="AA1507"/>
    </row>
    <row r="1508" spans="1:27" s="12" customFormat="1" ht="14.25" customHeight="1">
      <c r="A1508" s="60"/>
      <c r="B1508" s="60"/>
      <c r="C1508" s="518" t="s">
        <v>275</v>
      </c>
      <c r="D1508" s="518"/>
      <c r="E1508" s="518"/>
      <c r="F1508" s="518"/>
      <c r="G1508" s="63"/>
      <c r="H1508" s="525">
        <v>100</v>
      </c>
      <c r="I1508" s="566"/>
      <c r="J1508" s="522"/>
      <c r="K1508" s="522">
        <v>14.9</v>
      </c>
      <c r="L1508" s="522">
        <v>14.9</v>
      </c>
      <c r="M1508" s="522"/>
      <c r="N1508" s="627"/>
      <c r="O1508" s="527"/>
      <c r="P1508" s="621"/>
      <c r="Q1508" s="527"/>
      <c r="R1508" s="621"/>
      <c r="S1508" s="527"/>
      <c r="T1508" s="621"/>
      <c r="U1508" s="538"/>
      <c r="V1508" s="625"/>
      <c r="W1508" s="538"/>
      <c r="X1508" s="61"/>
      <c r="Y1508" s="61"/>
      <c r="AA1508"/>
    </row>
    <row r="1509" spans="1:27" s="12" customFormat="1" ht="14.25" customHeight="1">
      <c r="A1509" s="60"/>
      <c r="B1509" s="60"/>
      <c r="C1509" s="511" t="s">
        <v>219</v>
      </c>
      <c r="D1509" s="512"/>
      <c r="E1509" s="512"/>
      <c r="F1509" s="512"/>
      <c r="G1509" s="63"/>
      <c r="H1509" s="523">
        <v>24.3</v>
      </c>
      <c r="I1509" s="566"/>
      <c r="J1509" s="522"/>
      <c r="K1509" s="522">
        <v>14.5</v>
      </c>
      <c r="L1509" s="522">
        <v>14.5</v>
      </c>
      <c r="M1509" s="522"/>
      <c r="N1509" s="627"/>
      <c r="O1509" s="534">
        <v>1.2761</v>
      </c>
      <c r="P1509" s="621"/>
      <c r="Q1509" s="531">
        <f t="shared" ref="Q1509:Q1520" si="288">H1509-1.96*O1509</f>
        <v>21.798844000000003</v>
      </c>
      <c r="R1509" s="622"/>
      <c r="S1509" s="531">
        <f t="shared" ref="S1509:S1520" si="289">H1509+1.96*O1509</f>
        <v>26.801155999999999</v>
      </c>
      <c r="T1509" s="622"/>
      <c r="U1509" s="531">
        <f t="shared" ref="U1509:U1520" si="290">O1509/H1509*100</f>
        <v>5.2514403292181075</v>
      </c>
      <c r="V1509" s="625"/>
      <c r="W1509" s="532">
        <v>1.8564154786150713</v>
      </c>
      <c r="X1509" s="61"/>
      <c r="Y1509" s="61"/>
      <c r="AA1509"/>
    </row>
    <row r="1510" spans="1:27" s="12" customFormat="1" ht="14.25" customHeight="1">
      <c r="A1510" s="60"/>
      <c r="B1510" s="60"/>
      <c r="C1510" s="511" t="s">
        <v>220</v>
      </c>
      <c r="D1510" s="512"/>
      <c r="E1510" s="512"/>
      <c r="F1510" s="512"/>
      <c r="G1510" s="63"/>
      <c r="H1510" s="523">
        <v>3</v>
      </c>
      <c r="I1510" s="566"/>
      <c r="J1510" s="522"/>
      <c r="K1510" s="522">
        <v>16.600000000000001</v>
      </c>
      <c r="L1510" s="522">
        <v>16.600000000000001</v>
      </c>
      <c r="M1510" s="522"/>
      <c r="N1510" s="627"/>
      <c r="O1510" s="534">
        <v>0.20330000000000001</v>
      </c>
      <c r="P1510" s="621"/>
      <c r="Q1510" s="531">
        <f t="shared" si="288"/>
        <v>2.6015320000000002</v>
      </c>
      <c r="R1510" s="622"/>
      <c r="S1510" s="531">
        <f t="shared" si="289"/>
        <v>3.3984679999999998</v>
      </c>
      <c r="T1510" s="622"/>
      <c r="U1510" s="531">
        <f t="shared" si="290"/>
        <v>6.7766666666666673</v>
      </c>
      <c r="V1510" s="625"/>
      <c r="W1510" s="532">
        <v>1.2008269344359126</v>
      </c>
      <c r="X1510" s="61"/>
      <c r="Y1510" s="61"/>
      <c r="AA1510"/>
    </row>
    <row r="1511" spans="1:27" s="12" customFormat="1" ht="14.25" customHeight="1">
      <c r="A1511" s="60"/>
      <c r="B1511" s="60"/>
      <c r="C1511" s="511" t="s">
        <v>221</v>
      </c>
      <c r="D1511" s="512"/>
      <c r="E1511" s="512"/>
      <c r="F1511" s="512"/>
      <c r="G1511" s="63"/>
      <c r="H1511" s="523">
        <v>5.7</v>
      </c>
      <c r="I1511" s="566"/>
      <c r="J1511" s="522"/>
      <c r="K1511" s="522">
        <v>15.4</v>
      </c>
      <c r="L1511" s="522">
        <v>15.4</v>
      </c>
      <c r="M1511" s="522"/>
      <c r="N1511" s="627"/>
      <c r="O1511" s="534">
        <v>0.31859999999999999</v>
      </c>
      <c r="P1511" s="621"/>
      <c r="Q1511" s="531">
        <f t="shared" si="288"/>
        <v>5.0755439999999998</v>
      </c>
      <c r="R1511" s="622"/>
      <c r="S1511" s="531">
        <f t="shared" si="289"/>
        <v>6.3244560000000005</v>
      </c>
      <c r="T1511" s="622"/>
      <c r="U1511" s="531">
        <f t="shared" si="290"/>
        <v>5.5894736842105264</v>
      </c>
      <c r="V1511" s="625"/>
      <c r="W1511" s="532">
        <v>1.2533438237608183</v>
      </c>
      <c r="X1511" s="61"/>
      <c r="Y1511" s="61"/>
      <c r="AA1511"/>
    </row>
    <row r="1512" spans="1:27" s="12" customFormat="1" ht="14.25" customHeight="1">
      <c r="A1512" s="60"/>
      <c r="B1512" s="60"/>
      <c r="C1512" s="511" t="s">
        <v>222</v>
      </c>
      <c r="D1512" s="512"/>
      <c r="E1512" s="512"/>
      <c r="F1512" s="512"/>
      <c r="G1512" s="63"/>
      <c r="H1512" s="523">
        <v>22.4</v>
      </c>
      <c r="I1512" s="566"/>
      <c r="J1512" s="522"/>
      <c r="K1512" s="522">
        <v>15</v>
      </c>
      <c r="L1512" s="522">
        <v>15</v>
      </c>
      <c r="M1512" s="522"/>
      <c r="N1512" s="627"/>
      <c r="O1512" s="534">
        <v>0.77140000000000009</v>
      </c>
      <c r="P1512" s="621"/>
      <c r="Q1512" s="531">
        <f t="shared" si="288"/>
        <v>20.888055999999999</v>
      </c>
      <c r="R1512" s="622"/>
      <c r="S1512" s="531">
        <f t="shared" si="289"/>
        <v>23.911943999999998</v>
      </c>
      <c r="T1512" s="622"/>
      <c r="U1512" s="531">
        <f t="shared" si="290"/>
        <v>3.4437500000000001</v>
      </c>
      <c r="V1512" s="625"/>
      <c r="W1512" s="532">
        <v>1.2971246006389776</v>
      </c>
      <c r="X1512" s="61"/>
      <c r="Y1512" s="61"/>
      <c r="AA1512"/>
    </row>
    <row r="1513" spans="1:27" s="12" customFormat="1" ht="14.25" customHeight="1">
      <c r="A1513" s="60"/>
      <c r="B1513" s="60"/>
      <c r="C1513" s="511" t="s">
        <v>223</v>
      </c>
      <c r="D1513" s="512"/>
      <c r="E1513" s="512"/>
      <c r="F1513" s="512"/>
      <c r="G1513" s="63"/>
      <c r="H1513" s="523">
        <v>7.2</v>
      </c>
      <c r="I1513" s="566"/>
      <c r="J1513" s="522"/>
      <c r="K1513" s="522">
        <v>15.5</v>
      </c>
      <c r="L1513" s="522">
        <v>15.5</v>
      </c>
      <c r="M1513" s="522"/>
      <c r="N1513" s="627"/>
      <c r="O1513" s="534">
        <v>0.48830000000000001</v>
      </c>
      <c r="P1513" s="621"/>
      <c r="Q1513" s="531">
        <f t="shared" si="288"/>
        <v>6.2429319999999997</v>
      </c>
      <c r="R1513" s="622"/>
      <c r="S1513" s="531">
        <f t="shared" si="289"/>
        <v>8.1570680000000007</v>
      </c>
      <c r="T1513" s="622"/>
      <c r="U1513" s="531">
        <f t="shared" si="290"/>
        <v>6.781944444444445</v>
      </c>
      <c r="V1513" s="625"/>
      <c r="W1513" s="532">
        <v>1.4796969696969697</v>
      </c>
      <c r="X1513" s="61"/>
      <c r="Y1513" s="61"/>
      <c r="AA1513"/>
    </row>
    <row r="1514" spans="1:27" s="12" customFormat="1" ht="14.25" customHeight="1">
      <c r="A1514" s="60"/>
      <c r="B1514" s="60"/>
      <c r="C1514" s="511" t="s">
        <v>224</v>
      </c>
      <c r="D1514" s="512"/>
      <c r="E1514" s="512"/>
      <c r="F1514" s="512"/>
      <c r="G1514" s="63"/>
      <c r="H1514" s="523">
        <v>1.6</v>
      </c>
      <c r="I1514" s="566"/>
      <c r="J1514" s="522"/>
      <c r="K1514" s="522">
        <v>15.3</v>
      </c>
      <c r="L1514" s="522">
        <v>15.3</v>
      </c>
      <c r="M1514" s="522"/>
      <c r="N1514" s="627"/>
      <c r="O1514" s="534">
        <v>0.16490000000000002</v>
      </c>
      <c r="P1514" s="621"/>
      <c r="Q1514" s="531">
        <f t="shared" si="288"/>
        <v>1.276796</v>
      </c>
      <c r="R1514" s="622"/>
      <c r="S1514" s="531">
        <f t="shared" si="289"/>
        <v>1.9232040000000001</v>
      </c>
      <c r="T1514" s="622"/>
      <c r="U1514" s="531">
        <f t="shared" si="290"/>
        <v>10.30625</v>
      </c>
      <c r="V1514" s="625"/>
      <c r="W1514" s="532">
        <v>1.1074546675621222</v>
      </c>
      <c r="X1514" s="61"/>
      <c r="Y1514" s="61"/>
      <c r="AA1514"/>
    </row>
    <row r="1515" spans="1:27" s="12" customFormat="1" ht="14.25" customHeight="1">
      <c r="A1515" s="60"/>
      <c r="B1515" s="60"/>
      <c r="C1515" s="511" t="s">
        <v>225</v>
      </c>
      <c r="D1515" s="512"/>
      <c r="E1515" s="512"/>
      <c r="F1515" s="512"/>
      <c r="G1515" s="63"/>
      <c r="H1515" s="523">
        <v>20.2</v>
      </c>
      <c r="I1515" s="566"/>
      <c r="J1515" s="522"/>
      <c r="K1515" s="522">
        <v>14.9</v>
      </c>
      <c r="L1515" s="522">
        <v>14.9</v>
      </c>
      <c r="M1515" s="522"/>
      <c r="N1515" s="627"/>
      <c r="O1515" s="534">
        <v>2.0265</v>
      </c>
      <c r="P1515" s="621"/>
      <c r="Q1515" s="531">
        <f t="shared" si="288"/>
        <v>16.228059999999999</v>
      </c>
      <c r="R1515" s="622"/>
      <c r="S1515" s="531">
        <f t="shared" si="289"/>
        <v>24.171939999999999</v>
      </c>
      <c r="T1515" s="622"/>
      <c r="U1515" s="531">
        <f t="shared" si="290"/>
        <v>10.032178217821782</v>
      </c>
      <c r="V1515" s="625"/>
      <c r="W1515" s="532">
        <v>1.2494605092792401</v>
      </c>
      <c r="X1515" s="61"/>
      <c r="Y1515" s="61"/>
      <c r="AA1515"/>
    </row>
    <row r="1516" spans="1:27" s="12" customFormat="1" ht="14.25" customHeight="1">
      <c r="A1516" s="60"/>
      <c r="B1516" s="60"/>
      <c r="C1516" s="511" t="s">
        <v>226</v>
      </c>
      <c r="D1516" s="512"/>
      <c r="E1516" s="512"/>
      <c r="F1516" s="512"/>
      <c r="G1516" s="63"/>
      <c r="H1516" s="523">
        <v>3.3</v>
      </c>
      <c r="I1516" s="566"/>
      <c r="J1516" s="522"/>
      <c r="K1516" s="522">
        <v>14.6</v>
      </c>
      <c r="L1516" s="522">
        <v>14.6</v>
      </c>
      <c r="M1516" s="522"/>
      <c r="N1516" s="627"/>
      <c r="O1516" s="534">
        <v>0.14220000000000002</v>
      </c>
      <c r="P1516" s="621"/>
      <c r="Q1516" s="531">
        <f t="shared" si="288"/>
        <v>3.0212879999999998</v>
      </c>
      <c r="R1516" s="622"/>
      <c r="S1516" s="531">
        <f t="shared" si="289"/>
        <v>3.5787119999999999</v>
      </c>
      <c r="T1516" s="622"/>
      <c r="U1516" s="531">
        <f t="shared" si="290"/>
        <v>4.3090909090909095</v>
      </c>
      <c r="V1516" s="625"/>
      <c r="W1516" s="532">
        <v>0.89546599496221668</v>
      </c>
      <c r="X1516" s="61"/>
      <c r="Y1516" s="61"/>
      <c r="AA1516"/>
    </row>
    <row r="1517" spans="1:27" s="12" customFormat="1" ht="14.25" customHeight="1">
      <c r="A1517" s="60"/>
      <c r="B1517" s="60"/>
      <c r="C1517" s="511" t="s">
        <v>227</v>
      </c>
      <c r="D1517" s="512"/>
      <c r="E1517" s="512"/>
      <c r="F1517" s="512"/>
      <c r="G1517" s="63"/>
      <c r="H1517" s="523">
        <v>2.2000000000000002</v>
      </c>
      <c r="I1517" s="566"/>
      <c r="J1517" s="522"/>
      <c r="K1517" s="522">
        <v>16.8</v>
      </c>
      <c r="L1517" s="522">
        <v>16.8</v>
      </c>
      <c r="M1517" s="522"/>
      <c r="N1517" s="627"/>
      <c r="O1517" s="534">
        <v>0.19449999999999998</v>
      </c>
      <c r="P1517" s="621"/>
      <c r="Q1517" s="531">
        <f t="shared" si="288"/>
        <v>1.8187800000000003</v>
      </c>
      <c r="R1517" s="622"/>
      <c r="S1517" s="531">
        <f t="shared" si="289"/>
        <v>2.5812200000000001</v>
      </c>
      <c r="T1517" s="622"/>
      <c r="U1517" s="531">
        <f t="shared" si="290"/>
        <v>8.8409090909090899</v>
      </c>
      <c r="V1517" s="625"/>
      <c r="W1517" s="532">
        <v>1.2006172839506173</v>
      </c>
      <c r="X1517" s="61"/>
      <c r="Y1517" s="61"/>
      <c r="AA1517"/>
    </row>
    <row r="1518" spans="1:27" s="12" customFormat="1" ht="14.25" customHeight="1">
      <c r="A1518" s="60"/>
      <c r="B1518" s="60"/>
      <c r="C1518" s="511" t="s">
        <v>228</v>
      </c>
      <c r="D1518" s="512"/>
      <c r="E1518" s="512"/>
      <c r="F1518" s="512"/>
      <c r="G1518" s="63"/>
      <c r="H1518" s="523">
        <v>1.3</v>
      </c>
      <c r="I1518" s="566"/>
      <c r="J1518" s="522"/>
      <c r="K1518" s="522">
        <v>14</v>
      </c>
      <c r="L1518" s="522">
        <v>14</v>
      </c>
      <c r="M1518" s="522"/>
      <c r="N1518" s="627"/>
      <c r="O1518" s="534">
        <v>0.17299999999999999</v>
      </c>
      <c r="P1518" s="621"/>
      <c r="Q1518" s="531">
        <f t="shared" si="288"/>
        <v>0.96092</v>
      </c>
      <c r="R1518" s="622"/>
      <c r="S1518" s="531">
        <f t="shared" si="289"/>
        <v>1.6390800000000001</v>
      </c>
      <c r="T1518" s="622"/>
      <c r="U1518" s="531">
        <f t="shared" si="290"/>
        <v>13.307692307692307</v>
      </c>
      <c r="V1518" s="625"/>
      <c r="W1518" s="532">
        <v>1.5255731922398588</v>
      </c>
      <c r="X1518" s="61"/>
      <c r="Y1518" s="61"/>
      <c r="AA1518"/>
    </row>
    <row r="1519" spans="1:27" s="12" customFormat="1" ht="14.25" customHeight="1">
      <c r="A1519" s="60"/>
      <c r="B1519" s="60"/>
      <c r="C1519" s="511" t="s">
        <v>229</v>
      </c>
      <c r="D1519" s="512"/>
      <c r="E1519" s="512"/>
      <c r="F1519" s="512"/>
      <c r="G1519" s="63"/>
      <c r="H1519" s="523">
        <v>4.5999999999999996</v>
      </c>
      <c r="I1519" s="566"/>
      <c r="J1519" s="522"/>
      <c r="K1519" s="522">
        <v>15</v>
      </c>
      <c r="L1519" s="522">
        <v>15</v>
      </c>
      <c r="M1519" s="522"/>
      <c r="N1519" s="627"/>
      <c r="O1519" s="534">
        <v>0.25630000000000003</v>
      </c>
      <c r="P1519" s="621"/>
      <c r="Q1519" s="531">
        <f t="shared" si="288"/>
        <v>4.0976520000000001</v>
      </c>
      <c r="R1519" s="622"/>
      <c r="S1519" s="531">
        <f t="shared" si="289"/>
        <v>5.1023479999999992</v>
      </c>
      <c r="T1519" s="622"/>
      <c r="U1519" s="531">
        <f t="shared" si="290"/>
        <v>5.5717391304347839</v>
      </c>
      <c r="V1519" s="625"/>
      <c r="W1519" s="532">
        <v>1.1821955719557198</v>
      </c>
      <c r="X1519" s="61"/>
      <c r="Y1519" s="61"/>
      <c r="AA1519"/>
    </row>
    <row r="1520" spans="1:27" s="12" customFormat="1" ht="14.25" customHeight="1">
      <c r="A1520" s="60"/>
      <c r="B1520" s="60"/>
      <c r="C1520" s="511" t="s">
        <v>230</v>
      </c>
      <c r="D1520" s="512"/>
      <c r="E1520" s="512"/>
      <c r="F1520" s="512"/>
      <c r="G1520" s="63"/>
      <c r="H1520" s="523">
        <v>4.0999999999999996</v>
      </c>
      <c r="I1520" s="566"/>
      <c r="J1520" s="522"/>
      <c r="K1520" s="522">
        <v>13.4</v>
      </c>
      <c r="L1520" s="522">
        <v>13.4</v>
      </c>
      <c r="M1520" s="522"/>
      <c r="N1520" s="627"/>
      <c r="O1520" s="534">
        <v>0.67520000000000002</v>
      </c>
      <c r="P1520" s="621"/>
      <c r="Q1520" s="531">
        <f t="shared" si="288"/>
        <v>2.7766079999999995</v>
      </c>
      <c r="R1520" s="622"/>
      <c r="S1520" s="531">
        <f t="shared" si="289"/>
        <v>5.4233919999999998</v>
      </c>
      <c r="T1520" s="622"/>
      <c r="U1520" s="531">
        <f t="shared" si="290"/>
        <v>16.46829268292683</v>
      </c>
      <c r="V1520" s="625"/>
      <c r="W1520" s="532">
        <v>1.3634894991922457</v>
      </c>
      <c r="X1520" s="61"/>
      <c r="Y1520" s="61"/>
      <c r="AA1520"/>
    </row>
    <row r="1521" spans="1:27" s="12" customFormat="1" ht="14.25" customHeight="1">
      <c r="A1521" s="60"/>
      <c r="B1521" s="60"/>
      <c r="C1521" s="787"/>
      <c r="D1521" s="787"/>
      <c r="E1521" s="787"/>
      <c r="F1521" s="787"/>
      <c r="G1521" s="63"/>
      <c r="H1521" s="545"/>
      <c r="I1521" s="545"/>
      <c r="J1521" s="545"/>
      <c r="K1521" s="545"/>
      <c r="L1521" s="545"/>
      <c r="M1521" s="545"/>
      <c r="N1521" s="83"/>
      <c r="O1521" s="545"/>
      <c r="P1521" s="63"/>
      <c r="Q1521" s="527"/>
      <c r="R1521" s="63"/>
      <c r="S1521" s="545"/>
      <c r="T1521" s="63"/>
      <c r="U1521" s="556"/>
      <c r="V1521" s="63"/>
      <c r="W1521" s="556"/>
      <c r="X1521" s="61"/>
      <c r="Y1521" s="61"/>
      <c r="AA1521"/>
    </row>
    <row r="1522" spans="1:27" s="12" customFormat="1" ht="14.25" customHeight="1">
      <c r="A1522" s="60"/>
      <c r="B1522" s="60"/>
      <c r="C1522" s="786" t="s">
        <v>276</v>
      </c>
      <c r="D1522" s="786"/>
      <c r="E1522" s="786"/>
      <c r="F1522" s="786"/>
      <c r="G1522" s="63"/>
      <c r="H1522" s="525"/>
      <c r="I1522" s="566"/>
      <c r="J1522" s="522"/>
      <c r="K1522" s="522">
        <v>14.9</v>
      </c>
      <c r="L1522" s="522">
        <v>14.9</v>
      </c>
      <c r="M1522" s="522"/>
      <c r="N1522" s="627"/>
      <c r="O1522" s="527"/>
      <c r="P1522" s="621"/>
      <c r="Q1522" s="527"/>
      <c r="R1522" s="621"/>
      <c r="S1522" s="527"/>
      <c r="T1522" s="621"/>
      <c r="U1522" s="538"/>
      <c r="V1522" s="625"/>
      <c r="W1522" s="538"/>
      <c r="X1522" s="61"/>
      <c r="Y1522" s="61"/>
      <c r="AA1522"/>
    </row>
    <row r="1523" spans="1:27" s="12" customFormat="1" ht="14.25" customHeight="1">
      <c r="A1523" s="60"/>
      <c r="B1523" s="60"/>
      <c r="C1523" s="786"/>
      <c r="D1523" s="786"/>
      <c r="E1523" s="786"/>
      <c r="F1523" s="786"/>
      <c r="G1523" s="63"/>
      <c r="H1523" s="525">
        <v>100</v>
      </c>
      <c r="I1523" s="566"/>
      <c r="J1523" s="522"/>
      <c r="K1523" s="522"/>
      <c r="L1523" s="522"/>
      <c r="M1523" s="522"/>
      <c r="N1523" s="627"/>
      <c r="O1523" s="527"/>
      <c r="P1523" s="621"/>
      <c r="Q1523" s="527"/>
      <c r="R1523" s="621"/>
      <c r="S1523" s="527"/>
      <c r="T1523" s="621"/>
      <c r="U1523" s="538"/>
      <c r="V1523" s="625"/>
      <c r="W1523" s="538"/>
      <c r="X1523" s="61"/>
      <c r="Y1523" s="61"/>
      <c r="AA1523"/>
    </row>
    <row r="1524" spans="1:27" s="12" customFormat="1" ht="14.25" customHeight="1">
      <c r="A1524" s="60"/>
      <c r="B1524" s="60"/>
      <c r="C1524" s="511" t="s">
        <v>219</v>
      </c>
      <c r="D1524" s="512"/>
      <c r="E1524" s="512"/>
      <c r="F1524" s="512"/>
      <c r="G1524" s="63"/>
      <c r="H1524" s="523">
        <v>24.5</v>
      </c>
      <c r="I1524" s="566"/>
      <c r="J1524" s="522"/>
      <c r="K1524" s="522">
        <v>14.5</v>
      </c>
      <c r="L1524" s="522">
        <v>14.5</v>
      </c>
      <c r="M1524" s="522"/>
      <c r="N1524" s="627"/>
      <c r="O1524" s="534">
        <v>1.3331000000000002</v>
      </c>
      <c r="P1524" s="621"/>
      <c r="Q1524" s="531">
        <f t="shared" ref="Q1524:Q1535" si="291">H1524-1.96*O1524</f>
        <v>21.887124</v>
      </c>
      <c r="R1524" s="622"/>
      <c r="S1524" s="531">
        <f t="shared" ref="S1524:S1535" si="292">H1524+1.96*O1524</f>
        <v>27.112876</v>
      </c>
      <c r="T1524" s="622"/>
      <c r="U1524" s="531">
        <f t="shared" ref="U1524:U1535" si="293">O1524/H1524*100</f>
        <v>5.4412244897959194</v>
      </c>
      <c r="V1524" s="625"/>
      <c r="W1524" s="532">
        <v>2.0377560379088964</v>
      </c>
      <c r="X1524" s="61"/>
      <c r="Y1524" s="61"/>
      <c r="AA1524"/>
    </row>
    <row r="1525" spans="1:27" s="12" customFormat="1" ht="14.25" customHeight="1">
      <c r="A1525" s="60"/>
      <c r="B1525" s="60"/>
      <c r="C1525" s="511" t="s">
        <v>220</v>
      </c>
      <c r="D1525" s="512"/>
      <c r="E1525" s="512"/>
      <c r="F1525" s="512"/>
      <c r="G1525" s="63"/>
      <c r="H1525" s="523">
        <v>5.7</v>
      </c>
      <c r="I1525" s="566"/>
      <c r="J1525" s="522"/>
      <c r="K1525" s="522">
        <v>16.600000000000001</v>
      </c>
      <c r="L1525" s="522">
        <v>16.600000000000001</v>
      </c>
      <c r="M1525" s="522"/>
      <c r="N1525" s="627"/>
      <c r="O1525" s="534">
        <v>0.46500000000000002</v>
      </c>
      <c r="P1525" s="621"/>
      <c r="Q1525" s="531">
        <f t="shared" si="291"/>
        <v>4.7886000000000006</v>
      </c>
      <c r="R1525" s="622"/>
      <c r="S1525" s="531">
        <f t="shared" si="292"/>
        <v>6.6113999999999997</v>
      </c>
      <c r="T1525" s="622"/>
      <c r="U1525" s="531">
        <f t="shared" si="293"/>
        <v>8.1578947368421062</v>
      </c>
      <c r="V1525" s="625"/>
      <c r="W1525" s="532">
        <v>1.3323782234957018</v>
      </c>
      <c r="X1525" s="61"/>
      <c r="Y1525" s="61"/>
      <c r="AA1525"/>
    </row>
    <row r="1526" spans="1:27" s="12" customFormat="1" ht="14.25" customHeight="1">
      <c r="A1526" s="60"/>
      <c r="B1526" s="60"/>
      <c r="C1526" s="511" t="s">
        <v>221</v>
      </c>
      <c r="D1526" s="512"/>
      <c r="E1526" s="512"/>
      <c r="F1526" s="512"/>
      <c r="G1526" s="63"/>
      <c r="H1526" s="523">
        <v>4.4000000000000004</v>
      </c>
      <c r="I1526" s="566"/>
      <c r="J1526" s="522"/>
      <c r="K1526" s="522">
        <v>15.4</v>
      </c>
      <c r="L1526" s="522">
        <v>15.4</v>
      </c>
      <c r="M1526" s="522"/>
      <c r="N1526" s="627"/>
      <c r="O1526" s="534">
        <v>0.21540000000000001</v>
      </c>
      <c r="P1526" s="621"/>
      <c r="Q1526" s="531">
        <f t="shared" si="291"/>
        <v>3.9778160000000002</v>
      </c>
      <c r="R1526" s="622"/>
      <c r="S1526" s="531">
        <f t="shared" si="292"/>
        <v>4.822184</v>
      </c>
      <c r="T1526" s="622"/>
      <c r="U1526" s="531">
        <f t="shared" si="293"/>
        <v>4.8954545454545455</v>
      </c>
      <c r="V1526" s="625"/>
      <c r="W1526" s="532">
        <v>0.99262672811059915</v>
      </c>
      <c r="X1526" s="61"/>
      <c r="Y1526" s="61"/>
      <c r="AA1526"/>
    </row>
    <row r="1527" spans="1:27" s="12" customFormat="1" ht="14.25" customHeight="1">
      <c r="A1527" s="60"/>
      <c r="B1527" s="60"/>
      <c r="C1527" s="511" t="s">
        <v>222</v>
      </c>
      <c r="D1527" s="512"/>
      <c r="E1527" s="512"/>
      <c r="F1527" s="512"/>
      <c r="G1527" s="63"/>
      <c r="H1527" s="523">
        <v>24.2</v>
      </c>
      <c r="I1527" s="566"/>
      <c r="J1527" s="522"/>
      <c r="K1527" s="522">
        <v>15</v>
      </c>
      <c r="L1527" s="522">
        <v>15</v>
      </c>
      <c r="M1527" s="522"/>
      <c r="N1527" s="627"/>
      <c r="O1527" s="534">
        <v>0.53379999999999994</v>
      </c>
      <c r="P1527" s="621"/>
      <c r="Q1527" s="531">
        <f t="shared" si="291"/>
        <v>23.153752000000001</v>
      </c>
      <c r="R1527" s="622"/>
      <c r="S1527" s="531">
        <f t="shared" si="292"/>
        <v>25.246247999999998</v>
      </c>
      <c r="T1527" s="622"/>
      <c r="U1527" s="531">
        <f t="shared" si="293"/>
        <v>2.2057851239669422</v>
      </c>
      <c r="V1527" s="625"/>
      <c r="W1527" s="532">
        <v>1.0369075369075369</v>
      </c>
      <c r="X1527" s="61"/>
      <c r="Y1527" s="61"/>
      <c r="AA1527"/>
    </row>
    <row r="1528" spans="1:27" s="12" customFormat="1" ht="14.25" customHeight="1">
      <c r="A1528" s="60"/>
      <c r="B1528" s="60"/>
      <c r="C1528" s="511" t="s">
        <v>223</v>
      </c>
      <c r="D1528" s="512"/>
      <c r="E1528" s="512"/>
      <c r="F1528" s="512"/>
      <c r="G1528" s="63"/>
      <c r="H1528" s="523">
        <v>6.7</v>
      </c>
      <c r="I1528" s="566"/>
      <c r="J1528" s="522"/>
      <c r="K1528" s="522">
        <v>15.5</v>
      </c>
      <c r="L1528" s="522">
        <v>15.5</v>
      </c>
      <c r="M1528" s="522"/>
      <c r="N1528" s="627"/>
      <c r="O1528" s="534">
        <v>0.37040000000000001</v>
      </c>
      <c r="P1528" s="621"/>
      <c r="Q1528" s="531">
        <f t="shared" si="291"/>
        <v>5.9740160000000007</v>
      </c>
      <c r="R1528" s="622"/>
      <c r="S1528" s="531">
        <f t="shared" si="292"/>
        <v>7.4259839999999997</v>
      </c>
      <c r="T1528" s="622"/>
      <c r="U1528" s="531">
        <f t="shared" si="293"/>
        <v>5.5283582089552237</v>
      </c>
      <c r="V1528" s="625"/>
      <c r="W1528" s="532">
        <v>1.0424992963692654</v>
      </c>
      <c r="X1528" s="61"/>
      <c r="Y1528" s="61"/>
      <c r="AA1528"/>
    </row>
    <row r="1529" spans="1:27" s="12" customFormat="1" ht="14.25" customHeight="1">
      <c r="A1529" s="60"/>
      <c r="B1529" s="60"/>
      <c r="C1529" s="511" t="s">
        <v>224</v>
      </c>
      <c r="D1529" s="512"/>
      <c r="E1529" s="512"/>
      <c r="F1529" s="512"/>
      <c r="G1529" s="63"/>
      <c r="H1529" s="523">
        <v>1.9</v>
      </c>
      <c r="I1529" s="566"/>
      <c r="J1529" s="522"/>
      <c r="K1529" s="522">
        <v>15.3</v>
      </c>
      <c r="L1529" s="522">
        <v>15.3</v>
      </c>
      <c r="M1529" s="522"/>
      <c r="N1529" s="627"/>
      <c r="O1529" s="534">
        <v>0.25</v>
      </c>
      <c r="P1529" s="621"/>
      <c r="Q1529" s="531">
        <f t="shared" si="291"/>
        <v>1.41</v>
      </c>
      <c r="R1529" s="622"/>
      <c r="S1529" s="531">
        <f t="shared" si="292"/>
        <v>2.3899999999999997</v>
      </c>
      <c r="T1529" s="622"/>
      <c r="U1529" s="531">
        <f t="shared" si="293"/>
        <v>13.157894736842104</v>
      </c>
      <c r="V1529" s="625"/>
      <c r="W1529" s="532">
        <v>1.5087507543753771</v>
      </c>
      <c r="X1529" s="61"/>
      <c r="Y1529" s="61"/>
      <c r="AA1529"/>
    </row>
    <row r="1530" spans="1:27" s="12" customFormat="1" ht="14.25" customHeight="1">
      <c r="A1530" s="60"/>
      <c r="B1530" s="60"/>
      <c r="C1530" s="511" t="s">
        <v>225</v>
      </c>
      <c r="D1530" s="512"/>
      <c r="E1530" s="512"/>
      <c r="F1530" s="512"/>
      <c r="G1530" s="63"/>
      <c r="H1530" s="523">
        <v>17.899999999999999</v>
      </c>
      <c r="I1530" s="566"/>
      <c r="J1530" s="522"/>
      <c r="K1530" s="522">
        <v>14.9</v>
      </c>
      <c r="L1530" s="522">
        <v>14.9</v>
      </c>
      <c r="M1530" s="522"/>
      <c r="N1530" s="627"/>
      <c r="O1530" s="534">
        <v>1.1749000000000001</v>
      </c>
      <c r="P1530" s="621"/>
      <c r="Q1530" s="531">
        <f t="shared" si="291"/>
        <v>15.597195999999999</v>
      </c>
      <c r="R1530" s="622"/>
      <c r="S1530" s="531">
        <f t="shared" si="292"/>
        <v>20.202804</v>
      </c>
      <c r="T1530" s="622"/>
      <c r="U1530" s="531">
        <f t="shared" si="293"/>
        <v>6.563687150837989</v>
      </c>
      <c r="V1530" s="625"/>
      <c r="W1530" s="532">
        <v>1.1691710617971938</v>
      </c>
      <c r="X1530" s="61"/>
      <c r="Y1530" s="61"/>
      <c r="AA1530"/>
    </row>
    <row r="1531" spans="1:27" s="12" customFormat="1" ht="14.25" customHeight="1">
      <c r="A1531" s="60"/>
      <c r="B1531" s="60"/>
      <c r="C1531" s="511" t="s">
        <v>226</v>
      </c>
      <c r="D1531" s="512"/>
      <c r="E1531" s="512"/>
      <c r="F1531" s="512"/>
      <c r="G1531" s="63"/>
      <c r="H1531" s="523">
        <v>3.7</v>
      </c>
      <c r="I1531" s="566"/>
      <c r="J1531" s="522"/>
      <c r="K1531" s="522">
        <v>14.6</v>
      </c>
      <c r="L1531" s="522">
        <v>14.6</v>
      </c>
      <c r="M1531" s="522"/>
      <c r="N1531" s="627"/>
      <c r="O1531" s="534">
        <v>0.2036</v>
      </c>
      <c r="P1531" s="621"/>
      <c r="Q1531" s="531">
        <f t="shared" si="291"/>
        <v>3.3009440000000003</v>
      </c>
      <c r="R1531" s="622"/>
      <c r="S1531" s="531">
        <f t="shared" si="292"/>
        <v>4.099056</v>
      </c>
      <c r="T1531" s="622"/>
      <c r="U1531" s="531">
        <f t="shared" si="293"/>
        <v>5.5027027027027025</v>
      </c>
      <c r="V1531" s="625"/>
      <c r="W1531" s="532">
        <v>1.1374301675977654</v>
      </c>
      <c r="X1531" s="61"/>
      <c r="Y1531" s="61"/>
      <c r="AA1531"/>
    </row>
    <row r="1532" spans="1:27" s="12" customFormat="1" ht="14.25" customHeight="1">
      <c r="A1532" s="60"/>
      <c r="B1532" s="60"/>
      <c r="C1532" s="511" t="s">
        <v>227</v>
      </c>
      <c r="D1532" s="512"/>
      <c r="E1532" s="512"/>
      <c r="F1532" s="512"/>
      <c r="G1532" s="63"/>
      <c r="H1532" s="523">
        <v>2.2000000000000002</v>
      </c>
      <c r="I1532" s="566"/>
      <c r="J1532" s="522"/>
      <c r="K1532" s="522">
        <v>16.8</v>
      </c>
      <c r="L1532" s="522">
        <v>16.8</v>
      </c>
      <c r="M1532" s="522"/>
      <c r="N1532" s="627"/>
      <c r="O1532" s="534">
        <v>0.2404</v>
      </c>
      <c r="P1532" s="621"/>
      <c r="Q1532" s="531">
        <f t="shared" si="291"/>
        <v>1.7288160000000001</v>
      </c>
      <c r="R1532" s="622"/>
      <c r="S1532" s="531">
        <f t="shared" si="292"/>
        <v>2.6711840000000002</v>
      </c>
      <c r="T1532" s="622"/>
      <c r="U1532" s="531">
        <f t="shared" si="293"/>
        <v>10.927272727272728</v>
      </c>
      <c r="V1532" s="625"/>
      <c r="W1532" s="532">
        <v>1.5100502512562812</v>
      </c>
      <c r="X1532" s="61"/>
      <c r="Y1532" s="61"/>
      <c r="AA1532"/>
    </row>
    <row r="1533" spans="1:27" s="12" customFormat="1" ht="14.25" customHeight="1">
      <c r="A1533" s="60"/>
      <c r="B1533" s="60"/>
      <c r="C1533" s="511" t="s">
        <v>228</v>
      </c>
      <c r="D1533" s="512"/>
      <c r="E1533" s="512"/>
      <c r="F1533" s="512"/>
      <c r="G1533" s="63"/>
      <c r="H1533" s="523">
        <v>1.5</v>
      </c>
      <c r="I1533" s="566"/>
      <c r="J1533" s="522"/>
      <c r="K1533" s="522">
        <v>14</v>
      </c>
      <c r="L1533" s="522">
        <v>14</v>
      </c>
      <c r="M1533" s="522"/>
      <c r="N1533" s="627"/>
      <c r="O1533" s="534">
        <v>0.247</v>
      </c>
      <c r="P1533" s="621"/>
      <c r="Q1533" s="531">
        <f t="shared" si="291"/>
        <v>1.0158800000000001</v>
      </c>
      <c r="R1533" s="622"/>
      <c r="S1533" s="531">
        <f t="shared" si="292"/>
        <v>1.9841199999999999</v>
      </c>
      <c r="T1533" s="622"/>
      <c r="U1533" s="531">
        <f t="shared" si="293"/>
        <v>16.466666666666665</v>
      </c>
      <c r="V1533" s="625"/>
      <c r="W1533" s="532">
        <v>1.3027426160337554</v>
      </c>
      <c r="X1533" s="61"/>
      <c r="Y1533" s="61"/>
      <c r="AA1533"/>
    </row>
    <row r="1534" spans="1:27" s="12" customFormat="1" ht="14.25" customHeight="1">
      <c r="A1534" s="60"/>
      <c r="B1534" s="60"/>
      <c r="C1534" s="511" t="s">
        <v>229</v>
      </c>
      <c r="D1534" s="512"/>
      <c r="E1534" s="512"/>
      <c r="F1534" s="512"/>
      <c r="G1534" s="63"/>
      <c r="H1534" s="523">
        <v>4.5</v>
      </c>
      <c r="I1534" s="566"/>
      <c r="J1534" s="522"/>
      <c r="K1534" s="522">
        <v>15</v>
      </c>
      <c r="L1534" s="522">
        <v>15</v>
      </c>
      <c r="M1534" s="522"/>
      <c r="N1534" s="627"/>
      <c r="O1534" s="534">
        <v>0.35799999999999998</v>
      </c>
      <c r="P1534" s="621"/>
      <c r="Q1534" s="531">
        <f t="shared" si="291"/>
        <v>3.7983199999999999</v>
      </c>
      <c r="R1534" s="622"/>
      <c r="S1534" s="531">
        <f t="shared" si="292"/>
        <v>5.2016799999999996</v>
      </c>
      <c r="T1534" s="622"/>
      <c r="U1534" s="531">
        <f t="shared" si="293"/>
        <v>7.9555555555555548</v>
      </c>
      <c r="V1534" s="625"/>
      <c r="W1534" s="532">
        <v>1.5708644142167616</v>
      </c>
      <c r="X1534" s="61"/>
      <c r="Y1534" s="61"/>
      <c r="AA1534"/>
    </row>
    <row r="1535" spans="1:27" s="12" customFormat="1" ht="14.25" customHeight="1">
      <c r="A1535" s="60"/>
      <c r="B1535" s="60"/>
      <c r="C1535" s="511" t="s">
        <v>230</v>
      </c>
      <c r="D1535" s="512"/>
      <c r="E1535" s="512"/>
      <c r="F1535" s="512"/>
      <c r="G1535" s="63"/>
      <c r="H1535" s="523">
        <v>2.9</v>
      </c>
      <c r="I1535" s="566"/>
      <c r="J1535" s="522"/>
      <c r="K1535" s="522">
        <v>13.4</v>
      </c>
      <c r="L1535" s="522">
        <v>13.4</v>
      </c>
      <c r="M1535" s="522"/>
      <c r="N1535" s="627"/>
      <c r="O1535" s="534">
        <v>0.25679999999999997</v>
      </c>
      <c r="P1535" s="621"/>
      <c r="Q1535" s="531">
        <f t="shared" si="291"/>
        <v>2.3966720000000001</v>
      </c>
      <c r="R1535" s="622"/>
      <c r="S1535" s="531">
        <f t="shared" si="292"/>
        <v>3.4033279999999997</v>
      </c>
      <c r="T1535" s="622"/>
      <c r="U1535" s="531">
        <f t="shared" si="293"/>
        <v>8.8551724137931025</v>
      </c>
      <c r="V1535" s="625"/>
      <c r="W1535" s="532">
        <v>1.2381870781099324</v>
      </c>
      <c r="X1535" s="61"/>
      <c r="Y1535" s="61"/>
      <c r="AA1535"/>
    </row>
    <row r="1536" spans="1:27" s="12" customFormat="1" ht="14.25" customHeight="1">
      <c r="A1536" s="60"/>
      <c r="B1536" s="60"/>
      <c r="C1536" s="511"/>
      <c r="D1536" s="512"/>
      <c r="E1536" s="512"/>
      <c r="F1536" s="512"/>
      <c r="G1536" s="63"/>
      <c r="H1536" s="523"/>
      <c r="I1536" s="566"/>
      <c r="J1536" s="522"/>
      <c r="K1536" s="522"/>
      <c r="L1536" s="522"/>
      <c r="M1536" s="522"/>
      <c r="N1536" s="627"/>
      <c r="O1536" s="524"/>
      <c r="P1536" s="621"/>
      <c r="Q1536" s="524"/>
      <c r="R1536" s="621"/>
      <c r="S1536" s="524"/>
      <c r="T1536" s="621"/>
      <c r="U1536" s="539"/>
      <c r="V1536" s="625"/>
      <c r="W1536" s="538"/>
      <c r="X1536" s="61"/>
      <c r="Y1536" s="61"/>
      <c r="AA1536"/>
    </row>
    <row r="1537" spans="1:27" s="12" customFormat="1" ht="14.25" customHeight="1">
      <c r="A1537" s="60"/>
      <c r="B1537" s="60"/>
      <c r="C1537" s="518" t="s">
        <v>277</v>
      </c>
      <c r="D1537" s="518"/>
      <c r="E1537" s="518"/>
      <c r="F1537" s="518"/>
      <c r="G1537" s="63"/>
      <c r="H1537" s="525">
        <v>100</v>
      </c>
      <c r="I1537" s="566"/>
      <c r="J1537" s="522"/>
      <c r="K1537" s="522">
        <v>14.9</v>
      </c>
      <c r="L1537" s="522">
        <v>14.9</v>
      </c>
      <c r="M1537" s="522"/>
      <c r="N1537" s="627"/>
      <c r="O1537" s="527"/>
      <c r="P1537" s="621"/>
      <c r="Q1537" s="527"/>
      <c r="R1537" s="621"/>
      <c r="S1537" s="527"/>
      <c r="T1537" s="621"/>
      <c r="U1537" s="538"/>
      <c r="V1537" s="625"/>
      <c r="W1537" s="538"/>
      <c r="X1537" s="61"/>
      <c r="Y1537" s="61"/>
      <c r="AA1537"/>
    </row>
    <row r="1538" spans="1:27" s="12" customFormat="1" ht="14.25" customHeight="1">
      <c r="A1538" s="60"/>
      <c r="B1538" s="60"/>
      <c r="C1538" s="511" t="s">
        <v>219</v>
      </c>
      <c r="D1538" s="512"/>
      <c r="E1538" s="512"/>
      <c r="F1538" s="512"/>
      <c r="G1538" s="63"/>
      <c r="H1538" s="523">
        <v>22.8</v>
      </c>
      <c r="I1538" s="566"/>
      <c r="J1538" s="522"/>
      <c r="K1538" s="522">
        <v>14.5</v>
      </c>
      <c r="L1538" s="522">
        <v>14.5</v>
      </c>
      <c r="M1538" s="522"/>
      <c r="N1538" s="627"/>
      <c r="O1538" s="534">
        <v>0.74720000000000009</v>
      </c>
      <c r="P1538" s="621"/>
      <c r="Q1538" s="531">
        <f t="shared" ref="Q1538:Q1549" si="294">H1538-1.96*O1538</f>
        <v>21.335488000000002</v>
      </c>
      <c r="R1538" s="622"/>
      <c r="S1538" s="531">
        <f t="shared" ref="S1538:S1549" si="295">H1538+1.96*O1538</f>
        <v>24.264512</v>
      </c>
      <c r="T1538" s="622"/>
      <c r="U1538" s="531">
        <f t="shared" ref="U1538:U1549" si="296">O1538/H1538*100</f>
        <v>3.2771929824561403</v>
      </c>
      <c r="V1538" s="625"/>
      <c r="W1538" s="532">
        <v>1.5333470141596555</v>
      </c>
      <c r="X1538" s="61"/>
      <c r="Y1538" s="61"/>
      <c r="AA1538"/>
    </row>
    <row r="1539" spans="1:27" s="12" customFormat="1" ht="14.25" customHeight="1">
      <c r="A1539" s="60"/>
      <c r="B1539" s="60"/>
      <c r="C1539" s="511" t="s">
        <v>220</v>
      </c>
      <c r="D1539" s="512"/>
      <c r="E1539" s="512"/>
      <c r="F1539" s="512"/>
      <c r="G1539" s="63"/>
      <c r="H1539" s="523">
        <v>4.7</v>
      </c>
      <c r="I1539" s="566"/>
      <c r="J1539" s="522"/>
      <c r="K1539" s="522">
        <v>16.600000000000001</v>
      </c>
      <c r="L1539" s="522">
        <v>16.600000000000001</v>
      </c>
      <c r="M1539" s="522"/>
      <c r="N1539" s="627"/>
      <c r="O1539" s="534">
        <v>0.28189999999999998</v>
      </c>
      <c r="P1539" s="621"/>
      <c r="Q1539" s="531">
        <f t="shared" si="294"/>
        <v>4.1474760000000002</v>
      </c>
      <c r="R1539" s="622"/>
      <c r="S1539" s="531">
        <f t="shared" si="295"/>
        <v>5.2525240000000002</v>
      </c>
      <c r="T1539" s="622"/>
      <c r="U1539" s="531">
        <f t="shared" si="296"/>
        <v>5.9978723404255314</v>
      </c>
      <c r="V1539" s="625"/>
      <c r="W1539" s="532">
        <v>1.2721119133574006</v>
      </c>
      <c r="X1539" s="61"/>
      <c r="Y1539" s="61"/>
      <c r="AA1539"/>
    </row>
    <row r="1540" spans="1:27" s="12" customFormat="1" ht="14.25" customHeight="1">
      <c r="A1540" s="60"/>
      <c r="B1540" s="60"/>
      <c r="C1540" s="511" t="s">
        <v>221</v>
      </c>
      <c r="D1540" s="512"/>
      <c r="E1540" s="512"/>
      <c r="F1540" s="512"/>
      <c r="G1540" s="63"/>
      <c r="H1540" s="523">
        <v>5.0999999999999996</v>
      </c>
      <c r="I1540" s="566"/>
      <c r="J1540" s="522"/>
      <c r="K1540" s="522">
        <v>15.4</v>
      </c>
      <c r="L1540" s="522">
        <v>15.4</v>
      </c>
      <c r="M1540" s="522"/>
      <c r="N1540" s="627"/>
      <c r="O1540" s="534">
        <v>0.29849999999999999</v>
      </c>
      <c r="P1540" s="621"/>
      <c r="Q1540" s="531">
        <f t="shared" si="294"/>
        <v>4.5149399999999993</v>
      </c>
      <c r="R1540" s="622"/>
      <c r="S1540" s="531">
        <f t="shared" si="295"/>
        <v>5.68506</v>
      </c>
      <c r="T1540" s="622"/>
      <c r="U1540" s="531">
        <f t="shared" si="296"/>
        <v>5.8529411764705888</v>
      </c>
      <c r="V1540" s="625"/>
      <c r="W1540" s="532">
        <v>1.2148962148962148</v>
      </c>
      <c r="X1540" s="61"/>
      <c r="Y1540" s="61"/>
      <c r="AA1540"/>
    </row>
    <row r="1541" spans="1:27" s="12" customFormat="1" ht="14.25" customHeight="1">
      <c r="A1541" s="60"/>
      <c r="B1541" s="60"/>
      <c r="C1541" s="511" t="s">
        <v>222</v>
      </c>
      <c r="D1541" s="512"/>
      <c r="E1541" s="512"/>
      <c r="F1541" s="512"/>
      <c r="G1541" s="63"/>
      <c r="H1541" s="523">
        <v>25</v>
      </c>
      <c r="I1541" s="566"/>
      <c r="J1541" s="522"/>
      <c r="K1541" s="522">
        <v>15</v>
      </c>
      <c r="L1541" s="522">
        <v>15</v>
      </c>
      <c r="M1541" s="522"/>
      <c r="N1541" s="627"/>
      <c r="O1541" s="534">
        <v>0.62790000000000001</v>
      </c>
      <c r="P1541" s="621"/>
      <c r="Q1541" s="531">
        <f t="shared" si="294"/>
        <v>23.769316</v>
      </c>
      <c r="R1541" s="622"/>
      <c r="S1541" s="531">
        <f t="shared" si="295"/>
        <v>26.230684</v>
      </c>
      <c r="T1541" s="622"/>
      <c r="U1541" s="531">
        <f t="shared" si="296"/>
        <v>2.5116000000000001</v>
      </c>
      <c r="V1541" s="625"/>
      <c r="W1541" s="532">
        <v>1.2121621621621621</v>
      </c>
      <c r="X1541" s="61"/>
      <c r="Y1541" s="61"/>
      <c r="AA1541"/>
    </row>
    <row r="1542" spans="1:27" s="12" customFormat="1" ht="14.25" customHeight="1">
      <c r="A1542" s="60"/>
      <c r="B1542" s="60"/>
      <c r="C1542" s="511" t="s">
        <v>223</v>
      </c>
      <c r="D1542" s="512"/>
      <c r="E1542" s="512"/>
      <c r="F1542" s="512"/>
      <c r="G1542" s="63"/>
      <c r="H1542" s="523">
        <v>7.1</v>
      </c>
      <c r="I1542" s="566"/>
      <c r="J1542" s="522"/>
      <c r="K1542" s="522">
        <v>15.5</v>
      </c>
      <c r="L1542" s="522">
        <v>15.5</v>
      </c>
      <c r="M1542" s="522"/>
      <c r="N1542" s="627"/>
      <c r="O1542" s="534">
        <v>0.36959999999999998</v>
      </c>
      <c r="P1542" s="621"/>
      <c r="Q1542" s="531">
        <f t="shared" si="294"/>
        <v>6.3755839999999999</v>
      </c>
      <c r="R1542" s="622"/>
      <c r="S1542" s="531">
        <f t="shared" si="295"/>
        <v>7.8244159999999994</v>
      </c>
      <c r="T1542" s="622"/>
      <c r="U1542" s="531">
        <f t="shared" si="296"/>
        <v>5.2056338028169016</v>
      </c>
      <c r="V1542" s="625"/>
      <c r="W1542" s="532">
        <v>0.94623655913978488</v>
      </c>
      <c r="X1542" s="61"/>
      <c r="Y1542" s="61"/>
      <c r="AA1542"/>
    </row>
    <row r="1543" spans="1:27" s="12" customFormat="1" ht="14.25" customHeight="1">
      <c r="A1543" s="60"/>
      <c r="B1543" s="60"/>
      <c r="C1543" s="511" t="s">
        <v>224</v>
      </c>
      <c r="D1543" s="512"/>
      <c r="E1543" s="512"/>
      <c r="F1543" s="512"/>
      <c r="G1543" s="63"/>
      <c r="H1543" s="523">
        <v>1.8</v>
      </c>
      <c r="I1543" s="566"/>
      <c r="J1543" s="522"/>
      <c r="K1543" s="522">
        <v>15.3</v>
      </c>
      <c r="L1543" s="522">
        <v>15.3</v>
      </c>
      <c r="M1543" s="522"/>
      <c r="N1543" s="627"/>
      <c r="O1543" s="534">
        <v>0.1867</v>
      </c>
      <c r="P1543" s="621"/>
      <c r="Q1543" s="531">
        <f t="shared" si="294"/>
        <v>1.4340680000000001</v>
      </c>
      <c r="R1543" s="622"/>
      <c r="S1543" s="531">
        <f t="shared" si="295"/>
        <v>2.1659320000000002</v>
      </c>
      <c r="T1543" s="622"/>
      <c r="U1543" s="531">
        <f t="shared" si="296"/>
        <v>10.372222222222222</v>
      </c>
      <c r="V1543" s="625"/>
      <c r="W1543" s="532">
        <v>1.2045161290322581</v>
      </c>
      <c r="X1543" s="61"/>
      <c r="Y1543" s="61"/>
      <c r="AA1543"/>
    </row>
    <row r="1544" spans="1:27" s="12" customFormat="1" ht="14.25" customHeight="1">
      <c r="A1544" s="60"/>
      <c r="B1544" s="60"/>
      <c r="C1544" s="511" t="s">
        <v>225</v>
      </c>
      <c r="D1544" s="512"/>
      <c r="E1544" s="512"/>
      <c r="F1544" s="512"/>
      <c r="G1544" s="63"/>
      <c r="H1544" s="523">
        <v>17.899999999999999</v>
      </c>
      <c r="I1544" s="566"/>
      <c r="J1544" s="522"/>
      <c r="K1544" s="522">
        <v>14.9</v>
      </c>
      <c r="L1544" s="522">
        <v>14.9</v>
      </c>
      <c r="M1544" s="522"/>
      <c r="N1544" s="627"/>
      <c r="O1544" s="534">
        <v>1.0362</v>
      </c>
      <c r="P1544" s="621"/>
      <c r="Q1544" s="531">
        <f t="shared" si="294"/>
        <v>15.869047999999999</v>
      </c>
      <c r="R1544" s="622"/>
      <c r="S1544" s="531">
        <f t="shared" si="295"/>
        <v>19.930951999999998</v>
      </c>
      <c r="T1544" s="622"/>
      <c r="U1544" s="531">
        <f t="shared" si="296"/>
        <v>5.7888268156424587</v>
      </c>
      <c r="V1544" s="625"/>
      <c r="W1544" s="532">
        <v>1.0870751154007552</v>
      </c>
      <c r="X1544" s="61"/>
      <c r="Y1544" s="61"/>
      <c r="AA1544"/>
    </row>
    <row r="1545" spans="1:27" s="12" customFormat="1" ht="14.25" customHeight="1">
      <c r="A1545" s="60"/>
      <c r="B1545" s="60"/>
      <c r="C1545" s="511" t="s">
        <v>226</v>
      </c>
      <c r="D1545" s="512"/>
      <c r="E1545" s="512"/>
      <c r="F1545" s="512"/>
      <c r="G1545" s="63"/>
      <c r="H1545" s="523">
        <v>3.6</v>
      </c>
      <c r="I1545" s="566"/>
      <c r="J1545" s="522"/>
      <c r="K1545" s="522">
        <v>14.6</v>
      </c>
      <c r="L1545" s="522">
        <v>14.6</v>
      </c>
      <c r="M1545" s="522"/>
      <c r="N1545" s="627"/>
      <c r="O1545" s="534">
        <v>0.15079999999999999</v>
      </c>
      <c r="P1545" s="621"/>
      <c r="Q1545" s="531">
        <f t="shared" si="294"/>
        <v>3.3044320000000003</v>
      </c>
      <c r="R1545" s="622"/>
      <c r="S1545" s="531">
        <f t="shared" si="295"/>
        <v>3.8955679999999999</v>
      </c>
      <c r="T1545" s="622"/>
      <c r="U1545" s="531">
        <f t="shared" si="296"/>
        <v>4.1888888888888882</v>
      </c>
      <c r="V1545" s="625"/>
      <c r="W1545" s="532">
        <v>1.0619718309859154</v>
      </c>
      <c r="X1545" s="61"/>
      <c r="Y1545" s="61"/>
      <c r="AA1545"/>
    </row>
    <row r="1546" spans="1:27" s="12" customFormat="1" ht="14.25" customHeight="1">
      <c r="A1546" s="60"/>
      <c r="B1546" s="60"/>
      <c r="C1546" s="511" t="s">
        <v>227</v>
      </c>
      <c r="D1546" s="512"/>
      <c r="E1546" s="512"/>
      <c r="F1546" s="512"/>
      <c r="G1546" s="63"/>
      <c r="H1546" s="523">
        <v>2.5</v>
      </c>
      <c r="I1546" s="566"/>
      <c r="J1546" s="522"/>
      <c r="K1546" s="522">
        <v>16.8</v>
      </c>
      <c r="L1546" s="522">
        <v>16.8</v>
      </c>
      <c r="M1546" s="522"/>
      <c r="N1546" s="627"/>
      <c r="O1546" s="534">
        <v>0.25730000000000003</v>
      </c>
      <c r="P1546" s="621"/>
      <c r="Q1546" s="531">
        <f t="shared" si="294"/>
        <v>1.995692</v>
      </c>
      <c r="R1546" s="622"/>
      <c r="S1546" s="531">
        <f t="shared" si="295"/>
        <v>3.004308</v>
      </c>
      <c r="T1546" s="622"/>
      <c r="U1546" s="531">
        <f t="shared" si="296"/>
        <v>10.292000000000002</v>
      </c>
      <c r="V1546" s="625"/>
      <c r="W1546" s="532">
        <v>1.0649834437086092</v>
      </c>
      <c r="X1546" s="61"/>
      <c r="Y1546" s="61"/>
      <c r="AA1546"/>
    </row>
    <row r="1547" spans="1:27" s="12" customFormat="1" ht="14.25" customHeight="1">
      <c r="A1547" s="60"/>
      <c r="B1547" s="60"/>
      <c r="C1547" s="511" t="s">
        <v>228</v>
      </c>
      <c r="D1547" s="512"/>
      <c r="E1547" s="512"/>
      <c r="F1547" s="512"/>
      <c r="G1547" s="63"/>
      <c r="H1547" s="523">
        <v>1.8</v>
      </c>
      <c r="I1547" s="566"/>
      <c r="J1547" s="522"/>
      <c r="K1547" s="522">
        <v>14</v>
      </c>
      <c r="L1547" s="522">
        <v>14</v>
      </c>
      <c r="M1547" s="522"/>
      <c r="N1547" s="627"/>
      <c r="O1547" s="534">
        <v>0.33300000000000002</v>
      </c>
      <c r="P1547" s="621"/>
      <c r="Q1547" s="531">
        <f t="shared" si="294"/>
        <v>1.1473200000000001</v>
      </c>
      <c r="R1547" s="622"/>
      <c r="S1547" s="531">
        <f t="shared" si="295"/>
        <v>2.45268</v>
      </c>
      <c r="T1547" s="622"/>
      <c r="U1547" s="531">
        <f t="shared" si="296"/>
        <v>18.5</v>
      </c>
      <c r="V1547" s="625"/>
      <c r="W1547" s="532">
        <v>1.7041965199590583</v>
      </c>
      <c r="X1547" s="61"/>
      <c r="Y1547" s="61"/>
      <c r="AA1547"/>
    </row>
    <row r="1548" spans="1:27" s="12" customFormat="1" ht="14.25" customHeight="1">
      <c r="A1548" s="60"/>
      <c r="B1548" s="60"/>
      <c r="C1548" s="511" t="s">
        <v>229</v>
      </c>
      <c r="D1548" s="512"/>
      <c r="E1548" s="512"/>
      <c r="F1548" s="512"/>
      <c r="G1548" s="63"/>
      <c r="H1548" s="523">
        <v>4.0999999999999996</v>
      </c>
      <c r="I1548" s="566"/>
      <c r="J1548" s="522"/>
      <c r="K1548" s="522">
        <v>15</v>
      </c>
      <c r="L1548" s="522">
        <v>15</v>
      </c>
      <c r="M1548" s="522"/>
      <c r="N1548" s="627"/>
      <c r="O1548" s="534">
        <v>0.23449999999999999</v>
      </c>
      <c r="P1548" s="621"/>
      <c r="Q1548" s="531">
        <f t="shared" si="294"/>
        <v>3.6403799999999995</v>
      </c>
      <c r="R1548" s="622"/>
      <c r="S1548" s="531">
        <f t="shared" si="295"/>
        <v>4.5596199999999998</v>
      </c>
      <c r="T1548" s="622"/>
      <c r="U1548" s="531">
        <f t="shared" si="296"/>
        <v>5.7195121951219514</v>
      </c>
      <c r="V1548" s="625"/>
      <c r="W1548" s="532">
        <v>1.4720652856246075</v>
      </c>
      <c r="X1548" s="61"/>
      <c r="Y1548" s="61"/>
      <c r="AA1548"/>
    </row>
    <row r="1549" spans="1:27" s="12" customFormat="1" ht="14.25" customHeight="1">
      <c r="A1549" s="60"/>
      <c r="B1549" s="60"/>
      <c r="C1549" s="511" t="s">
        <v>230</v>
      </c>
      <c r="D1549" s="512"/>
      <c r="E1549" s="512"/>
      <c r="F1549" s="512"/>
      <c r="G1549" s="63"/>
      <c r="H1549" s="523">
        <v>3.5</v>
      </c>
      <c r="I1549" s="566"/>
      <c r="J1549" s="522"/>
      <c r="K1549" s="522">
        <v>13.4</v>
      </c>
      <c r="L1549" s="522">
        <v>13.4</v>
      </c>
      <c r="M1549" s="522"/>
      <c r="N1549" s="627"/>
      <c r="O1549" s="534">
        <v>0.42919999999999997</v>
      </c>
      <c r="P1549" s="621"/>
      <c r="Q1549" s="531">
        <f t="shared" si="294"/>
        <v>2.6587680000000002</v>
      </c>
      <c r="R1549" s="622"/>
      <c r="S1549" s="531">
        <f t="shared" si="295"/>
        <v>4.3412319999999998</v>
      </c>
      <c r="T1549" s="622"/>
      <c r="U1549" s="531">
        <f t="shared" si="296"/>
        <v>12.262857142857142</v>
      </c>
      <c r="V1549" s="625"/>
      <c r="W1549" s="532">
        <v>0.98666666666666669</v>
      </c>
      <c r="X1549" s="61"/>
      <c r="Y1549" s="61"/>
      <c r="AA1549"/>
    </row>
    <row r="1550" spans="1:27" s="12" customFormat="1" ht="14.25" customHeight="1">
      <c r="A1550" s="60"/>
      <c r="B1550" s="60"/>
      <c r="C1550" s="511"/>
      <c r="D1550" s="512"/>
      <c r="E1550" s="512"/>
      <c r="F1550" s="512"/>
      <c r="G1550" s="63"/>
      <c r="H1550" s="523"/>
      <c r="I1550" s="566"/>
      <c r="J1550" s="522"/>
      <c r="K1550" s="522"/>
      <c r="L1550" s="522"/>
      <c r="M1550" s="522"/>
      <c r="N1550" s="627"/>
      <c r="O1550" s="524"/>
      <c r="P1550" s="621"/>
      <c r="Q1550" s="524"/>
      <c r="R1550" s="621"/>
      <c r="S1550" s="524"/>
      <c r="T1550" s="621"/>
      <c r="U1550" s="539"/>
      <c r="V1550" s="625"/>
      <c r="W1550" s="538"/>
      <c r="X1550" s="61"/>
      <c r="Y1550" s="61"/>
      <c r="AA1550"/>
    </row>
    <row r="1551" spans="1:27" s="12" customFormat="1" ht="14.25" customHeight="1">
      <c r="A1551" s="60"/>
      <c r="B1551" s="60"/>
      <c r="C1551" s="518" t="s">
        <v>278</v>
      </c>
      <c r="D1551" s="518"/>
      <c r="E1551" s="518"/>
      <c r="F1551" s="518"/>
      <c r="G1551" s="63"/>
      <c r="H1551" s="525">
        <v>100</v>
      </c>
      <c r="I1551" s="566"/>
      <c r="J1551" s="522"/>
      <c r="K1551" s="522">
        <v>14.9</v>
      </c>
      <c r="L1551" s="522">
        <v>14.9</v>
      </c>
      <c r="M1551" s="522"/>
      <c r="N1551" s="627"/>
      <c r="O1551" s="527"/>
      <c r="P1551" s="621"/>
      <c r="Q1551" s="527"/>
      <c r="R1551" s="621"/>
      <c r="S1551" s="527"/>
      <c r="T1551" s="621"/>
      <c r="U1551" s="538"/>
      <c r="V1551" s="625"/>
      <c r="W1551" s="538"/>
      <c r="X1551" s="61"/>
      <c r="Y1551" s="61"/>
      <c r="AA1551"/>
    </row>
    <row r="1552" spans="1:27" s="12" customFormat="1" ht="14.25" customHeight="1">
      <c r="A1552" s="60"/>
      <c r="B1552" s="60"/>
      <c r="C1552" s="511" t="s">
        <v>219</v>
      </c>
      <c r="D1552" s="512"/>
      <c r="E1552" s="512"/>
      <c r="F1552" s="512"/>
      <c r="G1552" s="63"/>
      <c r="H1552" s="523">
        <v>22.8</v>
      </c>
      <c r="I1552" s="566"/>
      <c r="J1552" s="522"/>
      <c r="K1552" s="522">
        <v>14.5</v>
      </c>
      <c r="L1552" s="522">
        <v>14.5</v>
      </c>
      <c r="M1552" s="522"/>
      <c r="N1552" s="627"/>
      <c r="O1552" s="534">
        <v>1.1311</v>
      </c>
      <c r="P1552" s="621"/>
      <c r="Q1552" s="531">
        <f t="shared" ref="Q1552:Q1563" si="297">H1552-1.96*O1552</f>
        <v>20.583044000000001</v>
      </c>
      <c r="R1552" s="622"/>
      <c r="S1552" s="531">
        <f t="shared" ref="S1552:S1563" si="298">H1552+1.96*O1552</f>
        <v>25.016956</v>
      </c>
      <c r="T1552" s="622"/>
      <c r="U1552" s="531">
        <f t="shared" ref="U1552:U1563" si="299">O1552/H1552*100</f>
        <v>4.9609649122807014</v>
      </c>
      <c r="V1552" s="625"/>
      <c r="W1552" s="532">
        <v>1.8258272800645683</v>
      </c>
      <c r="X1552" s="61"/>
      <c r="Y1552" s="61"/>
      <c r="AA1552"/>
    </row>
    <row r="1553" spans="1:27" s="12" customFormat="1" ht="14.25" customHeight="1">
      <c r="A1553" s="60"/>
      <c r="B1553" s="60"/>
      <c r="C1553" s="511" t="s">
        <v>220</v>
      </c>
      <c r="D1553" s="512"/>
      <c r="E1553" s="512"/>
      <c r="F1553" s="512"/>
      <c r="G1553" s="63"/>
      <c r="H1553" s="523">
        <v>4.9000000000000004</v>
      </c>
      <c r="I1553" s="566"/>
      <c r="J1553" s="522"/>
      <c r="K1553" s="522">
        <v>16.600000000000001</v>
      </c>
      <c r="L1553" s="522">
        <v>16.600000000000001</v>
      </c>
      <c r="M1553" s="522"/>
      <c r="N1553" s="627"/>
      <c r="O1553" s="534">
        <v>0.35649999999999998</v>
      </c>
      <c r="P1553" s="621"/>
      <c r="Q1553" s="531">
        <f t="shared" si="297"/>
        <v>4.2012600000000004</v>
      </c>
      <c r="R1553" s="622"/>
      <c r="S1553" s="531">
        <f t="shared" si="298"/>
        <v>5.5987400000000003</v>
      </c>
      <c r="T1553" s="622"/>
      <c r="U1553" s="531">
        <f t="shared" si="299"/>
        <v>7.2755102040816322</v>
      </c>
      <c r="V1553" s="625"/>
      <c r="W1553" s="532">
        <v>1.2641843971631206</v>
      </c>
      <c r="X1553" s="61"/>
      <c r="Y1553" s="61"/>
      <c r="AA1553"/>
    </row>
    <row r="1554" spans="1:27" s="12" customFormat="1" ht="14.25" customHeight="1">
      <c r="A1554" s="60"/>
      <c r="B1554" s="60"/>
      <c r="C1554" s="511" t="s">
        <v>221</v>
      </c>
      <c r="D1554" s="512"/>
      <c r="E1554" s="512"/>
      <c r="F1554" s="512"/>
      <c r="G1554" s="63"/>
      <c r="H1554" s="523">
        <v>4.3</v>
      </c>
      <c r="I1554" s="566"/>
      <c r="J1554" s="522"/>
      <c r="K1554" s="522">
        <v>15.4</v>
      </c>
      <c r="L1554" s="522">
        <v>15.4</v>
      </c>
      <c r="M1554" s="522"/>
      <c r="N1554" s="627"/>
      <c r="O1554" s="534">
        <v>0.27479999999999999</v>
      </c>
      <c r="P1554" s="621"/>
      <c r="Q1554" s="531">
        <f t="shared" si="297"/>
        <v>3.7613919999999998</v>
      </c>
      <c r="R1554" s="622"/>
      <c r="S1554" s="531">
        <f t="shared" si="298"/>
        <v>4.8386079999999998</v>
      </c>
      <c r="T1554" s="622"/>
      <c r="U1554" s="531">
        <f t="shared" si="299"/>
        <v>6.3906976744186048</v>
      </c>
      <c r="V1554" s="625"/>
      <c r="W1554" s="532">
        <v>1.0432801822323463</v>
      </c>
      <c r="X1554" s="61"/>
      <c r="Y1554" s="61"/>
      <c r="AA1554"/>
    </row>
    <row r="1555" spans="1:27" s="12" customFormat="1" ht="14.25" customHeight="1">
      <c r="A1555" s="60"/>
      <c r="B1555" s="60"/>
      <c r="C1555" s="511" t="s">
        <v>222</v>
      </c>
      <c r="D1555" s="512"/>
      <c r="E1555" s="512"/>
      <c r="F1555" s="512"/>
      <c r="G1555" s="63"/>
      <c r="H1555" s="523">
        <v>23.5</v>
      </c>
      <c r="I1555" s="566"/>
      <c r="J1555" s="522"/>
      <c r="K1555" s="522">
        <v>15</v>
      </c>
      <c r="L1555" s="522">
        <v>15</v>
      </c>
      <c r="M1555" s="522"/>
      <c r="N1555" s="627"/>
      <c r="O1555" s="534">
        <v>0.74299999999999999</v>
      </c>
      <c r="P1555" s="621"/>
      <c r="Q1555" s="531">
        <f t="shared" si="297"/>
        <v>22.04372</v>
      </c>
      <c r="R1555" s="622"/>
      <c r="S1555" s="531">
        <f t="shared" si="298"/>
        <v>24.95628</v>
      </c>
      <c r="T1555" s="622"/>
      <c r="U1555" s="531">
        <f t="shared" si="299"/>
        <v>3.161702127659574</v>
      </c>
      <c r="V1555" s="625"/>
      <c r="W1555" s="532">
        <v>1.1823679185232336</v>
      </c>
      <c r="X1555" s="61"/>
      <c r="Y1555" s="61"/>
      <c r="AA1555"/>
    </row>
    <row r="1556" spans="1:27" s="12" customFormat="1" ht="14.25" customHeight="1">
      <c r="A1556" s="60"/>
      <c r="B1556" s="60"/>
      <c r="C1556" s="511" t="s">
        <v>223</v>
      </c>
      <c r="D1556" s="512"/>
      <c r="E1556" s="512"/>
      <c r="F1556" s="512"/>
      <c r="G1556" s="63"/>
      <c r="H1556" s="523">
        <v>7.5</v>
      </c>
      <c r="I1556" s="566"/>
      <c r="J1556" s="522"/>
      <c r="K1556" s="522">
        <v>15.5</v>
      </c>
      <c r="L1556" s="522">
        <v>15.5</v>
      </c>
      <c r="M1556" s="522"/>
      <c r="N1556" s="627"/>
      <c r="O1556" s="534">
        <v>0.51119999999999999</v>
      </c>
      <c r="P1556" s="621"/>
      <c r="Q1556" s="531">
        <f t="shared" si="297"/>
        <v>6.4980479999999998</v>
      </c>
      <c r="R1556" s="622"/>
      <c r="S1556" s="531">
        <f t="shared" si="298"/>
        <v>8.5019519999999993</v>
      </c>
      <c r="T1556" s="622"/>
      <c r="U1556" s="531">
        <f t="shared" si="299"/>
        <v>6.8159999999999998</v>
      </c>
      <c r="V1556" s="625"/>
      <c r="W1556" s="532">
        <v>1.1474747474747475</v>
      </c>
      <c r="X1556" s="61"/>
      <c r="Y1556" s="61"/>
      <c r="AA1556"/>
    </row>
    <row r="1557" spans="1:27" s="12" customFormat="1" ht="14.25" customHeight="1">
      <c r="A1557" s="60"/>
      <c r="B1557" s="60"/>
      <c r="C1557" s="511" t="s">
        <v>224</v>
      </c>
      <c r="D1557" s="512"/>
      <c r="E1557" s="512"/>
      <c r="F1557" s="512"/>
      <c r="G1557" s="63"/>
      <c r="H1557" s="523">
        <v>2.1</v>
      </c>
      <c r="I1557" s="566"/>
      <c r="J1557" s="522"/>
      <c r="K1557" s="522">
        <v>15.3</v>
      </c>
      <c r="L1557" s="522">
        <v>15.3</v>
      </c>
      <c r="M1557" s="522"/>
      <c r="N1557" s="627"/>
      <c r="O1557" s="534">
        <v>0.14899999999999999</v>
      </c>
      <c r="P1557" s="621"/>
      <c r="Q1557" s="531">
        <f t="shared" si="297"/>
        <v>1.80796</v>
      </c>
      <c r="R1557" s="622"/>
      <c r="S1557" s="531">
        <f t="shared" si="298"/>
        <v>2.3920400000000002</v>
      </c>
      <c r="T1557" s="622"/>
      <c r="U1557" s="531">
        <f t="shared" si="299"/>
        <v>7.0952380952380949</v>
      </c>
      <c r="V1557" s="625"/>
      <c r="W1557" s="532">
        <v>0.8617698091382302</v>
      </c>
      <c r="X1557" s="61"/>
      <c r="Y1557" s="61"/>
      <c r="AA1557"/>
    </row>
    <row r="1558" spans="1:27" s="12" customFormat="1" ht="14.25" customHeight="1">
      <c r="A1558" s="60"/>
      <c r="B1558" s="60"/>
      <c r="C1558" s="511" t="s">
        <v>225</v>
      </c>
      <c r="D1558" s="512"/>
      <c r="E1558" s="512"/>
      <c r="F1558" s="512"/>
      <c r="G1558" s="63"/>
      <c r="H1558" s="523">
        <v>15.7</v>
      </c>
      <c r="I1558" s="566"/>
      <c r="J1558" s="522"/>
      <c r="K1558" s="522">
        <v>14.9</v>
      </c>
      <c r="L1558" s="522">
        <v>14.9</v>
      </c>
      <c r="M1558" s="522"/>
      <c r="N1558" s="627"/>
      <c r="O1558" s="534">
        <v>1.2897000000000001</v>
      </c>
      <c r="P1558" s="621"/>
      <c r="Q1558" s="531">
        <f t="shared" si="297"/>
        <v>13.172187999999998</v>
      </c>
      <c r="R1558" s="622"/>
      <c r="S1558" s="531">
        <f t="shared" si="298"/>
        <v>18.227812</v>
      </c>
      <c r="T1558" s="622"/>
      <c r="U1558" s="531">
        <f t="shared" si="299"/>
        <v>8.2146496815286625</v>
      </c>
      <c r="V1558" s="625"/>
      <c r="W1558" s="532">
        <v>1.1921797004991681</v>
      </c>
      <c r="X1558" s="61"/>
      <c r="Y1558" s="61"/>
      <c r="AA1558"/>
    </row>
    <row r="1559" spans="1:27" s="12" customFormat="1" ht="14.25" customHeight="1">
      <c r="A1559" s="60"/>
      <c r="B1559" s="60"/>
      <c r="C1559" s="511" t="s">
        <v>226</v>
      </c>
      <c r="D1559" s="512"/>
      <c r="E1559" s="512"/>
      <c r="F1559" s="512"/>
      <c r="G1559" s="63"/>
      <c r="H1559" s="523">
        <v>3.8</v>
      </c>
      <c r="I1559" s="566"/>
      <c r="J1559" s="522"/>
      <c r="K1559" s="522">
        <v>14.6</v>
      </c>
      <c r="L1559" s="522">
        <v>14.6</v>
      </c>
      <c r="M1559" s="522"/>
      <c r="N1559" s="627"/>
      <c r="O1559" s="534">
        <v>0.1686</v>
      </c>
      <c r="P1559" s="621"/>
      <c r="Q1559" s="531">
        <f t="shared" si="297"/>
        <v>3.469544</v>
      </c>
      <c r="R1559" s="622"/>
      <c r="S1559" s="531">
        <f t="shared" si="298"/>
        <v>4.1304559999999997</v>
      </c>
      <c r="T1559" s="622"/>
      <c r="U1559" s="531">
        <f t="shared" si="299"/>
        <v>4.4368421052631577</v>
      </c>
      <c r="V1559" s="625"/>
      <c r="W1559" s="532">
        <v>0.9768250289687137</v>
      </c>
      <c r="X1559" s="61"/>
      <c r="Y1559" s="61"/>
      <c r="AA1559"/>
    </row>
    <row r="1560" spans="1:27" s="12" customFormat="1" ht="14.25" customHeight="1">
      <c r="A1560" s="60"/>
      <c r="B1560" s="60"/>
      <c r="C1560" s="511" t="s">
        <v>227</v>
      </c>
      <c r="D1560" s="512"/>
      <c r="E1560" s="512"/>
      <c r="F1560" s="512"/>
      <c r="G1560" s="63"/>
      <c r="H1560" s="523">
        <v>3.3</v>
      </c>
      <c r="I1560" s="566"/>
      <c r="J1560" s="522"/>
      <c r="K1560" s="522">
        <v>16.8</v>
      </c>
      <c r="L1560" s="522">
        <v>16.8</v>
      </c>
      <c r="M1560" s="522"/>
      <c r="N1560" s="627"/>
      <c r="O1560" s="534">
        <v>0.40529999999999999</v>
      </c>
      <c r="P1560" s="621"/>
      <c r="Q1560" s="531">
        <f t="shared" si="297"/>
        <v>2.5056119999999997</v>
      </c>
      <c r="R1560" s="622"/>
      <c r="S1560" s="531">
        <f t="shared" si="298"/>
        <v>4.0943879999999995</v>
      </c>
      <c r="T1560" s="622"/>
      <c r="U1560" s="531">
        <f t="shared" si="299"/>
        <v>12.281818181818183</v>
      </c>
      <c r="V1560" s="625"/>
      <c r="W1560" s="532">
        <v>1.0464756003098374</v>
      </c>
      <c r="X1560" s="61"/>
      <c r="Y1560" s="61"/>
      <c r="AA1560"/>
    </row>
    <row r="1561" spans="1:27" s="12" customFormat="1" ht="14.25" customHeight="1">
      <c r="A1561" s="60"/>
      <c r="B1561" s="60"/>
      <c r="C1561" s="511" t="s">
        <v>228</v>
      </c>
      <c r="D1561" s="512"/>
      <c r="E1561" s="512"/>
      <c r="F1561" s="512"/>
      <c r="G1561" s="63"/>
      <c r="H1561" s="523">
        <v>1.4</v>
      </c>
      <c r="I1561" s="566"/>
      <c r="J1561" s="522"/>
      <c r="K1561" s="522">
        <v>14</v>
      </c>
      <c r="L1561" s="522">
        <v>14</v>
      </c>
      <c r="M1561" s="522"/>
      <c r="N1561" s="627"/>
      <c r="O1561" s="534">
        <v>0.21259999999999998</v>
      </c>
      <c r="P1561" s="621"/>
      <c r="Q1561" s="531">
        <f t="shared" si="297"/>
        <v>0.98330399999999996</v>
      </c>
      <c r="R1561" s="622"/>
      <c r="S1561" s="531">
        <f t="shared" si="298"/>
        <v>1.8166959999999999</v>
      </c>
      <c r="T1561" s="622"/>
      <c r="U1561" s="531">
        <f t="shared" si="299"/>
        <v>15.185714285714285</v>
      </c>
      <c r="V1561" s="625"/>
      <c r="W1561" s="532">
        <v>0.95507637017070968</v>
      </c>
      <c r="X1561" s="61"/>
      <c r="Y1561" s="61"/>
      <c r="AA1561"/>
    </row>
    <row r="1562" spans="1:27" s="12" customFormat="1" ht="14.25" customHeight="1">
      <c r="A1562" s="60"/>
      <c r="B1562" s="60"/>
      <c r="C1562" s="511" t="s">
        <v>229</v>
      </c>
      <c r="D1562" s="512"/>
      <c r="E1562" s="512"/>
      <c r="F1562" s="512"/>
      <c r="G1562" s="63"/>
      <c r="H1562" s="523">
        <v>5.3</v>
      </c>
      <c r="I1562" s="566"/>
      <c r="J1562" s="522"/>
      <c r="K1562" s="522">
        <v>15</v>
      </c>
      <c r="L1562" s="522">
        <v>15</v>
      </c>
      <c r="M1562" s="522"/>
      <c r="N1562" s="627"/>
      <c r="O1562" s="534">
        <v>0.25140000000000001</v>
      </c>
      <c r="P1562" s="621"/>
      <c r="Q1562" s="531">
        <f t="shared" si="297"/>
        <v>4.8072559999999998</v>
      </c>
      <c r="R1562" s="622"/>
      <c r="S1562" s="531">
        <f t="shared" si="298"/>
        <v>5.7927439999999999</v>
      </c>
      <c r="T1562" s="622"/>
      <c r="U1562" s="531">
        <f t="shared" si="299"/>
        <v>4.7433962264150944</v>
      </c>
      <c r="V1562" s="625"/>
      <c r="W1562" s="532">
        <v>1.0883116883116883</v>
      </c>
      <c r="X1562" s="61"/>
      <c r="Y1562" s="61"/>
      <c r="AA1562"/>
    </row>
    <row r="1563" spans="1:27" s="12" customFormat="1" ht="14.25" customHeight="1">
      <c r="A1563" s="60"/>
      <c r="B1563" s="60"/>
      <c r="C1563" s="511" t="s">
        <v>230</v>
      </c>
      <c r="D1563" s="512"/>
      <c r="E1563" s="512"/>
      <c r="F1563" s="512"/>
      <c r="G1563" s="63"/>
      <c r="H1563" s="523">
        <v>5.3</v>
      </c>
      <c r="I1563" s="566"/>
      <c r="J1563" s="522"/>
      <c r="K1563" s="522">
        <v>13.4</v>
      </c>
      <c r="L1563" s="522">
        <v>13.4</v>
      </c>
      <c r="M1563" s="522"/>
      <c r="N1563" s="627"/>
      <c r="O1563" s="534">
        <v>0.81709999999999994</v>
      </c>
      <c r="P1563" s="621"/>
      <c r="Q1563" s="531">
        <f t="shared" si="297"/>
        <v>3.6984839999999997</v>
      </c>
      <c r="R1563" s="622"/>
      <c r="S1563" s="531">
        <f t="shared" si="298"/>
        <v>6.901516</v>
      </c>
      <c r="T1563" s="622"/>
      <c r="U1563" s="531">
        <f t="shared" si="299"/>
        <v>15.416981132075472</v>
      </c>
      <c r="V1563" s="625"/>
      <c r="W1563" s="532">
        <v>1.045018544570917</v>
      </c>
      <c r="X1563" s="61"/>
      <c r="Y1563" s="61"/>
      <c r="AA1563"/>
    </row>
    <row r="1564" spans="1:27" s="12" customFormat="1" ht="14.25" customHeight="1">
      <c r="A1564" s="60"/>
      <c r="B1564" s="60"/>
      <c r="C1564" s="518"/>
      <c r="D1564" s="518"/>
      <c r="E1564" s="518"/>
      <c r="F1564" s="518"/>
      <c r="G1564" s="63"/>
      <c r="H1564" s="525"/>
      <c r="I1564" s="566"/>
      <c r="J1564" s="522"/>
      <c r="K1564" s="522">
        <v>14.9</v>
      </c>
      <c r="L1564" s="522">
        <v>14.9</v>
      </c>
      <c r="M1564" s="522"/>
      <c r="N1564" s="627"/>
      <c r="O1564" s="527"/>
      <c r="P1564" s="621"/>
      <c r="Q1564" s="527"/>
      <c r="R1564" s="621"/>
      <c r="S1564" s="527"/>
      <c r="T1564" s="621"/>
      <c r="U1564" s="538"/>
      <c r="V1564" s="625"/>
      <c r="W1564" s="538"/>
      <c r="X1564" s="61"/>
      <c r="Y1564" s="61"/>
      <c r="AA1564"/>
    </row>
    <row r="1565" spans="1:27" s="12" customFormat="1" ht="14.25" customHeight="1">
      <c r="A1565" s="60"/>
      <c r="B1565" s="60"/>
      <c r="C1565" s="518" t="s">
        <v>279</v>
      </c>
      <c r="D1565" s="518"/>
      <c r="E1565" s="518"/>
      <c r="F1565" s="518"/>
      <c r="G1565" s="63"/>
      <c r="H1565" s="525">
        <v>100</v>
      </c>
      <c r="I1565" s="566"/>
      <c r="J1565" s="522"/>
      <c r="K1565" s="522"/>
      <c r="L1565" s="522"/>
      <c r="M1565" s="522"/>
      <c r="N1565" s="627"/>
      <c r="O1565" s="527"/>
      <c r="P1565" s="621"/>
      <c r="Q1565" s="527"/>
      <c r="R1565" s="621"/>
      <c r="S1565" s="527"/>
      <c r="T1565" s="621"/>
      <c r="U1565" s="538"/>
      <c r="V1565" s="625"/>
      <c r="W1565" s="538"/>
      <c r="X1565" s="61"/>
      <c r="Y1565" s="61"/>
      <c r="AA1565"/>
    </row>
    <row r="1566" spans="1:27" s="12" customFormat="1" ht="14.25" customHeight="1">
      <c r="A1566" s="60"/>
      <c r="B1566" s="60"/>
      <c r="C1566" s="511" t="s">
        <v>219</v>
      </c>
      <c r="D1566" s="512"/>
      <c r="E1566" s="512"/>
      <c r="F1566" s="512"/>
      <c r="G1566" s="63"/>
      <c r="H1566" s="523">
        <v>24.8</v>
      </c>
      <c r="I1566" s="566"/>
      <c r="J1566" s="522"/>
      <c r="K1566" s="522">
        <v>14.5</v>
      </c>
      <c r="L1566" s="522">
        <v>14.5</v>
      </c>
      <c r="M1566" s="522"/>
      <c r="N1566" s="627"/>
      <c r="O1566" s="534">
        <v>0.85400000000000009</v>
      </c>
      <c r="P1566" s="621"/>
      <c r="Q1566" s="531">
        <f t="shared" ref="Q1566:Q1577" si="300">H1566-1.96*O1566</f>
        <v>23.126159999999999</v>
      </c>
      <c r="R1566" s="622"/>
      <c r="S1566" s="531">
        <f t="shared" ref="S1566:S1577" si="301">H1566+1.96*O1566</f>
        <v>26.473840000000003</v>
      </c>
      <c r="T1566" s="622"/>
      <c r="U1566" s="531">
        <f t="shared" ref="U1566:U1577" si="302">O1566/H1566*100</f>
        <v>3.4435483870967745</v>
      </c>
      <c r="V1566" s="625"/>
      <c r="W1566" s="532">
        <v>1.1960784313725492</v>
      </c>
      <c r="X1566" s="61"/>
      <c r="Y1566" s="61"/>
      <c r="AA1566"/>
    </row>
    <row r="1567" spans="1:27" s="12" customFormat="1" ht="14.25" customHeight="1">
      <c r="A1567" s="60"/>
      <c r="B1567" s="60"/>
      <c r="C1567" s="511" t="s">
        <v>220</v>
      </c>
      <c r="D1567" s="512"/>
      <c r="E1567" s="512"/>
      <c r="F1567" s="512"/>
      <c r="G1567" s="63"/>
      <c r="H1567" s="523">
        <v>4.9000000000000004</v>
      </c>
      <c r="I1567" s="566"/>
      <c r="J1567" s="522"/>
      <c r="K1567" s="522">
        <v>16.600000000000001</v>
      </c>
      <c r="L1567" s="522">
        <v>16.600000000000001</v>
      </c>
      <c r="M1567" s="522"/>
      <c r="N1567" s="627"/>
      <c r="O1567" s="534">
        <v>0.41260000000000002</v>
      </c>
      <c r="P1567" s="621"/>
      <c r="Q1567" s="531">
        <f t="shared" si="300"/>
        <v>4.0913040000000001</v>
      </c>
      <c r="R1567" s="622"/>
      <c r="S1567" s="531">
        <f t="shared" si="301"/>
        <v>5.7086960000000007</v>
      </c>
      <c r="T1567" s="622"/>
      <c r="U1567" s="531">
        <f t="shared" si="302"/>
        <v>8.4204081632653054</v>
      </c>
      <c r="V1567" s="625"/>
      <c r="W1567" s="532">
        <v>1.2401562969642321</v>
      </c>
      <c r="X1567" s="61"/>
      <c r="Y1567" s="61"/>
      <c r="AA1567"/>
    </row>
    <row r="1568" spans="1:27" s="12" customFormat="1" ht="14.25" customHeight="1">
      <c r="A1568" s="60"/>
      <c r="B1568" s="60"/>
      <c r="C1568" s="511" t="s">
        <v>221</v>
      </c>
      <c r="D1568" s="512"/>
      <c r="E1568" s="512"/>
      <c r="F1568" s="512"/>
      <c r="G1568" s="63"/>
      <c r="H1568" s="523">
        <v>4.5</v>
      </c>
      <c r="I1568" s="566"/>
      <c r="J1568" s="522"/>
      <c r="K1568" s="522">
        <v>15.4</v>
      </c>
      <c r="L1568" s="522">
        <v>15.4</v>
      </c>
      <c r="M1568" s="522"/>
      <c r="N1568" s="627"/>
      <c r="O1568" s="534">
        <v>0.20470000000000002</v>
      </c>
      <c r="P1568" s="621"/>
      <c r="Q1568" s="531">
        <f t="shared" si="300"/>
        <v>4.0987879999999999</v>
      </c>
      <c r="R1568" s="622"/>
      <c r="S1568" s="531">
        <f t="shared" si="301"/>
        <v>4.9012120000000001</v>
      </c>
      <c r="T1568" s="622"/>
      <c r="U1568" s="531">
        <f t="shared" si="302"/>
        <v>4.5488888888888894</v>
      </c>
      <c r="V1568" s="625"/>
      <c r="W1568" s="532">
        <v>0.67759020191989416</v>
      </c>
      <c r="X1568" s="61"/>
      <c r="Y1568" s="61"/>
      <c r="AA1568"/>
    </row>
    <row r="1569" spans="1:27" s="12" customFormat="1" ht="14.25" customHeight="1">
      <c r="A1569" s="60"/>
      <c r="B1569" s="60"/>
      <c r="C1569" s="511" t="s">
        <v>222</v>
      </c>
      <c r="D1569" s="512"/>
      <c r="E1569" s="512"/>
      <c r="F1569" s="512"/>
      <c r="G1569" s="63"/>
      <c r="H1569" s="523">
        <v>24.6</v>
      </c>
      <c r="I1569" s="566"/>
      <c r="J1569" s="522"/>
      <c r="K1569" s="522">
        <v>15</v>
      </c>
      <c r="L1569" s="522">
        <v>15</v>
      </c>
      <c r="M1569" s="522"/>
      <c r="N1569" s="627"/>
      <c r="O1569" s="534">
        <v>0.8518</v>
      </c>
      <c r="P1569" s="621"/>
      <c r="Q1569" s="531">
        <f t="shared" si="300"/>
        <v>22.930472000000002</v>
      </c>
      <c r="R1569" s="622"/>
      <c r="S1569" s="531">
        <f t="shared" si="301"/>
        <v>26.269528000000001</v>
      </c>
      <c r="T1569" s="622"/>
      <c r="U1569" s="531">
        <f t="shared" si="302"/>
        <v>3.4626016260162604</v>
      </c>
      <c r="V1569" s="625"/>
      <c r="W1569" s="532">
        <v>1.3159276996755755</v>
      </c>
      <c r="X1569" s="61"/>
      <c r="Y1569" s="61"/>
      <c r="AA1569"/>
    </row>
    <row r="1570" spans="1:27" s="12" customFormat="1" ht="14.25" customHeight="1">
      <c r="A1570" s="60"/>
      <c r="B1570" s="60"/>
      <c r="C1570" s="511" t="s">
        <v>223</v>
      </c>
      <c r="D1570" s="512"/>
      <c r="E1570" s="512"/>
      <c r="F1570" s="512"/>
      <c r="G1570" s="63"/>
      <c r="H1570" s="523">
        <v>6.7</v>
      </c>
      <c r="I1570" s="566"/>
      <c r="J1570" s="522"/>
      <c r="K1570" s="522">
        <v>15.5</v>
      </c>
      <c r="L1570" s="522">
        <v>15.5</v>
      </c>
      <c r="M1570" s="522"/>
      <c r="N1570" s="627"/>
      <c r="O1570" s="534">
        <v>0.33890000000000003</v>
      </c>
      <c r="P1570" s="621"/>
      <c r="Q1570" s="531">
        <f t="shared" si="300"/>
        <v>6.0357560000000001</v>
      </c>
      <c r="R1570" s="622"/>
      <c r="S1570" s="531">
        <f t="shared" si="301"/>
        <v>7.3642440000000002</v>
      </c>
      <c r="T1570" s="622"/>
      <c r="U1570" s="531">
        <f t="shared" si="302"/>
        <v>5.0582089552238809</v>
      </c>
      <c r="V1570" s="625"/>
      <c r="W1570" s="532">
        <v>0.87008985879332479</v>
      </c>
      <c r="X1570" s="61"/>
      <c r="Y1570" s="61"/>
      <c r="AA1570"/>
    </row>
    <row r="1571" spans="1:27" s="12" customFormat="1" ht="14.25" customHeight="1">
      <c r="A1571" s="60"/>
      <c r="B1571" s="60"/>
      <c r="C1571" s="511" t="s">
        <v>224</v>
      </c>
      <c r="D1571" s="512"/>
      <c r="E1571" s="512"/>
      <c r="F1571" s="512"/>
      <c r="G1571" s="63"/>
      <c r="H1571" s="523">
        <v>2.2000000000000002</v>
      </c>
      <c r="I1571" s="566"/>
      <c r="J1571" s="522"/>
      <c r="K1571" s="522">
        <v>15.3</v>
      </c>
      <c r="L1571" s="522">
        <v>15.3</v>
      </c>
      <c r="M1571" s="522"/>
      <c r="N1571" s="627"/>
      <c r="O1571" s="534">
        <v>0.2757</v>
      </c>
      <c r="P1571" s="621"/>
      <c r="Q1571" s="531">
        <f t="shared" si="300"/>
        <v>1.6596280000000001</v>
      </c>
      <c r="R1571" s="622"/>
      <c r="S1571" s="531">
        <f t="shared" si="301"/>
        <v>2.7403720000000003</v>
      </c>
      <c r="T1571" s="622"/>
      <c r="U1571" s="531">
        <f t="shared" si="302"/>
        <v>12.53181818181818</v>
      </c>
      <c r="V1571" s="625"/>
      <c r="W1571" s="532">
        <v>1.0230055658627086</v>
      </c>
      <c r="X1571" s="61"/>
      <c r="Y1571" s="61"/>
      <c r="AA1571"/>
    </row>
    <row r="1572" spans="1:27" s="12" customFormat="1" ht="14.25" customHeight="1">
      <c r="A1572" s="60"/>
      <c r="B1572" s="60"/>
      <c r="C1572" s="511" t="s">
        <v>225</v>
      </c>
      <c r="D1572" s="512"/>
      <c r="E1572" s="512"/>
      <c r="F1572" s="512"/>
      <c r="G1572" s="63"/>
      <c r="H1572" s="523">
        <v>18.100000000000001</v>
      </c>
      <c r="I1572" s="566"/>
      <c r="J1572" s="522"/>
      <c r="K1572" s="522">
        <v>14.9</v>
      </c>
      <c r="L1572" s="522">
        <v>14.9</v>
      </c>
      <c r="M1572" s="522"/>
      <c r="N1572" s="627"/>
      <c r="O1572" s="534">
        <v>1.1838</v>
      </c>
      <c r="P1572" s="621"/>
      <c r="Q1572" s="531">
        <f t="shared" si="300"/>
        <v>15.779752000000002</v>
      </c>
      <c r="R1572" s="622"/>
      <c r="S1572" s="531">
        <f t="shared" si="301"/>
        <v>20.420248000000001</v>
      </c>
      <c r="T1572" s="622"/>
      <c r="U1572" s="531">
        <f t="shared" si="302"/>
        <v>6.5403314917127062</v>
      </c>
      <c r="V1572" s="625"/>
      <c r="W1572" s="532">
        <v>0.93892766497461932</v>
      </c>
      <c r="X1572" s="61"/>
      <c r="Y1572" s="61"/>
      <c r="AA1572"/>
    </row>
    <row r="1573" spans="1:27" s="12" customFormat="1" ht="14.25" customHeight="1">
      <c r="A1573" s="60"/>
      <c r="B1573" s="60"/>
      <c r="C1573" s="511" t="s">
        <v>226</v>
      </c>
      <c r="D1573" s="512"/>
      <c r="E1573" s="512"/>
      <c r="F1573" s="512"/>
      <c r="G1573" s="63"/>
      <c r="H1573" s="523">
        <v>4.0999999999999996</v>
      </c>
      <c r="I1573" s="566"/>
      <c r="J1573" s="522"/>
      <c r="K1573" s="522">
        <v>14.6</v>
      </c>
      <c r="L1573" s="522">
        <v>14.6</v>
      </c>
      <c r="M1573" s="522"/>
      <c r="N1573" s="627"/>
      <c r="O1573" s="534">
        <v>0.2009</v>
      </c>
      <c r="P1573" s="621"/>
      <c r="Q1573" s="531">
        <f t="shared" si="300"/>
        <v>3.7062359999999996</v>
      </c>
      <c r="R1573" s="622"/>
      <c r="S1573" s="531">
        <f t="shared" si="301"/>
        <v>4.4937639999999996</v>
      </c>
      <c r="T1573" s="622"/>
      <c r="U1573" s="531">
        <f t="shared" si="302"/>
        <v>4.9000000000000004</v>
      </c>
      <c r="V1573" s="625"/>
      <c r="W1573" s="532">
        <v>1.1748538011695906</v>
      </c>
      <c r="X1573" s="61"/>
      <c r="Y1573" s="61"/>
      <c r="AA1573"/>
    </row>
    <row r="1574" spans="1:27" s="12" customFormat="1" ht="14.25" customHeight="1">
      <c r="A1574" s="60"/>
      <c r="B1574" s="60"/>
      <c r="C1574" s="511" t="s">
        <v>227</v>
      </c>
      <c r="D1574" s="512"/>
      <c r="E1574" s="512"/>
      <c r="F1574" s="512"/>
      <c r="G1574" s="63"/>
      <c r="H1574" s="523">
        <v>2.9</v>
      </c>
      <c r="I1574" s="566"/>
      <c r="J1574" s="522"/>
      <c r="K1574" s="522">
        <v>16.8</v>
      </c>
      <c r="L1574" s="522">
        <v>16.8</v>
      </c>
      <c r="M1574" s="522"/>
      <c r="N1574" s="627"/>
      <c r="O1574" s="534">
        <v>0.38650000000000001</v>
      </c>
      <c r="P1574" s="621"/>
      <c r="Q1574" s="531">
        <f t="shared" si="300"/>
        <v>2.1424599999999998</v>
      </c>
      <c r="R1574" s="622"/>
      <c r="S1574" s="531">
        <f t="shared" si="301"/>
        <v>3.65754</v>
      </c>
      <c r="T1574" s="622"/>
      <c r="U1574" s="531">
        <f t="shared" si="302"/>
        <v>13.327586206896552</v>
      </c>
      <c r="V1574" s="625"/>
      <c r="W1574" s="532">
        <v>1.0967650397275823</v>
      </c>
      <c r="X1574" s="61"/>
      <c r="Y1574" s="61"/>
      <c r="AA1574"/>
    </row>
    <row r="1575" spans="1:27" s="12" customFormat="1" ht="14.25" customHeight="1">
      <c r="A1575" s="60"/>
      <c r="B1575" s="60"/>
      <c r="C1575" s="511" t="s">
        <v>228</v>
      </c>
      <c r="D1575" s="512"/>
      <c r="E1575" s="512"/>
      <c r="F1575" s="512"/>
      <c r="G1575" s="63"/>
      <c r="H1575" s="523">
        <v>1.1000000000000001</v>
      </c>
      <c r="I1575" s="566"/>
      <c r="J1575" s="522"/>
      <c r="K1575" s="522">
        <v>14</v>
      </c>
      <c r="L1575" s="522">
        <v>14</v>
      </c>
      <c r="M1575" s="522"/>
      <c r="N1575" s="627"/>
      <c r="O1575" s="534">
        <v>0.30530000000000002</v>
      </c>
      <c r="P1575" s="621"/>
      <c r="Q1575" s="531">
        <f t="shared" si="300"/>
        <v>0.50161200000000006</v>
      </c>
      <c r="R1575" s="622"/>
      <c r="S1575" s="531">
        <f t="shared" si="301"/>
        <v>1.698388</v>
      </c>
      <c r="T1575" s="622"/>
      <c r="U1575" s="531">
        <f t="shared" si="302"/>
        <v>27.754545454545454</v>
      </c>
      <c r="V1575" s="625"/>
      <c r="W1575" s="532">
        <v>1.263658940397351</v>
      </c>
      <c r="X1575" s="61"/>
      <c r="Y1575" s="61"/>
      <c r="AA1575"/>
    </row>
    <row r="1576" spans="1:27" s="12" customFormat="1" ht="14.25" customHeight="1">
      <c r="A1576" s="60"/>
      <c r="B1576" s="60"/>
      <c r="C1576" s="511" t="s">
        <v>229</v>
      </c>
      <c r="D1576" s="512"/>
      <c r="E1576" s="512"/>
      <c r="F1576" s="512"/>
      <c r="G1576" s="63"/>
      <c r="H1576" s="523">
        <v>2.6</v>
      </c>
      <c r="I1576" s="566"/>
      <c r="J1576" s="522"/>
      <c r="K1576" s="522">
        <v>15</v>
      </c>
      <c r="L1576" s="522">
        <v>15</v>
      </c>
      <c r="M1576" s="522"/>
      <c r="N1576" s="627"/>
      <c r="O1576" s="534">
        <v>0.3332</v>
      </c>
      <c r="P1576" s="621"/>
      <c r="Q1576" s="531">
        <f t="shared" si="300"/>
        <v>1.9469280000000002</v>
      </c>
      <c r="R1576" s="622"/>
      <c r="S1576" s="531">
        <f t="shared" si="301"/>
        <v>3.253072</v>
      </c>
      <c r="T1576" s="622"/>
      <c r="U1576" s="531">
        <f t="shared" si="302"/>
        <v>12.815384615384614</v>
      </c>
      <c r="V1576" s="625"/>
      <c r="W1576" s="532">
        <v>1.7264248704663212</v>
      </c>
      <c r="X1576" s="61"/>
      <c r="Y1576" s="61"/>
      <c r="AA1576"/>
    </row>
    <row r="1577" spans="1:27" s="12" customFormat="1" ht="14.25" customHeight="1">
      <c r="A1577" s="60"/>
      <c r="B1577" s="60"/>
      <c r="C1577" s="511" t="s">
        <v>230</v>
      </c>
      <c r="D1577" s="512"/>
      <c r="E1577" s="512"/>
      <c r="F1577" s="512"/>
      <c r="G1577" s="63"/>
      <c r="H1577" s="523">
        <v>3.6</v>
      </c>
      <c r="I1577" s="566"/>
      <c r="J1577" s="522"/>
      <c r="K1577" s="522">
        <v>13.4</v>
      </c>
      <c r="L1577" s="522">
        <v>13.4</v>
      </c>
      <c r="M1577" s="522"/>
      <c r="N1577" s="627"/>
      <c r="O1577" s="534">
        <v>0.83009999999999995</v>
      </c>
      <c r="P1577" s="621"/>
      <c r="Q1577" s="531">
        <f t="shared" si="300"/>
        <v>1.9730040000000002</v>
      </c>
      <c r="R1577" s="622"/>
      <c r="S1577" s="531">
        <f t="shared" si="301"/>
        <v>5.2269959999999998</v>
      </c>
      <c r="T1577" s="622"/>
      <c r="U1577" s="531">
        <f t="shared" si="302"/>
        <v>23.05833333333333</v>
      </c>
      <c r="V1577" s="625"/>
      <c r="W1577" s="532">
        <v>1.0069141193595341</v>
      </c>
      <c r="X1577" s="61"/>
      <c r="Y1577" s="61"/>
      <c r="AA1577"/>
    </row>
    <row r="1578" spans="1:27" s="12" customFormat="1" ht="14.25" customHeight="1">
      <c r="A1578" s="60"/>
      <c r="B1578" s="60"/>
      <c r="C1578" s="511"/>
      <c r="D1578" s="512"/>
      <c r="E1578" s="512"/>
      <c r="F1578" s="512"/>
      <c r="G1578" s="63"/>
      <c r="H1578" s="523"/>
      <c r="I1578" s="566"/>
      <c r="J1578" s="522"/>
      <c r="K1578" s="522"/>
      <c r="L1578" s="522"/>
      <c r="M1578" s="522"/>
      <c r="N1578" s="627"/>
      <c r="O1578" s="524"/>
      <c r="P1578" s="621"/>
      <c r="Q1578" s="524"/>
      <c r="R1578" s="621"/>
      <c r="S1578" s="524"/>
      <c r="T1578" s="621"/>
      <c r="U1578" s="539"/>
      <c r="V1578" s="625"/>
      <c r="W1578" s="538"/>
      <c r="X1578" s="61"/>
      <c r="Y1578" s="61"/>
      <c r="AA1578"/>
    </row>
    <row r="1579" spans="1:27" s="12" customFormat="1" ht="14.25" customHeight="1">
      <c r="A1579" s="60"/>
      <c r="B1579" s="60"/>
      <c r="C1579" s="518" t="s">
        <v>280</v>
      </c>
      <c r="D1579" s="518"/>
      <c r="E1579" s="518"/>
      <c r="F1579" s="518"/>
      <c r="G1579" s="63"/>
      <c r="H1579" s="525">
        <v>100</v>
      </c>
      <c r="I1579" s="566"/>
      <c r="J1579" s="522"/>
      <c r="K1579" s="522">
        <v>14.9</v>
      </c>
      <c r="L1579" s="522">
        <v>14.9</v>
      </c>
      <c r="M1579" s="522"/>
      <c r="N1579" s="627"/>
      <c r="O1579" s="527"/>
      <c r="P1579" s="621"/>
      <c r="Q1579" s="527"/>
      <c r="R1579" s="621"/>
      <c r="S1579" s="527"/>
      <c r="T1579" s="621"/>
      <c r="U1579" s="538"/>
      <c r="V1579" s="625"/>
      <c r="W1579" s="538"/>
      <c r="X1579" s="61"/>
      <c r="Y1579" s="61"/>
      <c r="AA1579"/>
    </row>
    <row r="1580" spans="1:27" s="12" customFormat="1" ht="14.25" customHeight="1">
      <c r="A1580" s="60"/>
      <c r="B1580" s="60"/>
      <c r="C1580" s="511" t="s">
        <v>219</v>
      </c>
      <c r="D1580" s="512"/>
      <c r="E1580" s="512"/>
      <c r="F1580" s="512"/>
      <c r="G1580" s="63"/>
      <c r="H1580" s="523">
        <v>25.2</v>
      </c>
      <c r="I1580" s="566"/>
      <c r="J1580" s="522"/>
      <c r="K1580" s="522">
        <v>14.5</v>
      </c>
      <c r="L1580" s="522">
        <v>14.5</v>
      </c>
      <c r="M1580" s="522"/>
      <c r="N1580" s="627"/>
      <c r="O1580" s="534">
        <v>1.0168999999999999</v>
      </c>
      <c r="P1580" s="621"/>
      <c r="Q1580" s="531">
        <f t="shared" ref="Q1580:Q1591" si="303">H1580-1.96*O1580</f>
        <v>23.206876000000001</v>
      </c>
      <c r="R1580" s="622"/>
      <c r="S1580" s="531">
        <f t="shared" ref="S1580:S1591" si="304">H1580+1.96*O1580</f>
        <v>27.193123999999997</v>
      </c>
      <c r="T1580" s="622"/>
      <c r="U1580" s="531">
        <f t="shared" ref="U1580:U1591" si="305">O1580/H1580*100</f>
        <v>4.0353174603174597</v>
      </c>
      <c r="V1580" s="625"/>
      <c r="W1580" s="532">
        <v>1.4914931064828394</v>
      </c>
      <c r="X1580" s="61"/>
      <c r="Y1580" s="61"/>
      <c r="AA1580"/>
    </row>
    <row r="1581" spans="1:27" s="12" customFormat="1" ht="14.25" customHeight="1">
      <c r="A1581" s="60"/>
      <c r="B1581" s="60"/>
      <c r="C1581" s="511" t="s">
        <v>220</v>
      </c>
      <c r="D1581" s="512"/>
      <c r="E1581" s="512"/>
      <c r="F1581" s="512"/>
      <c r="G1581" s="63"/>
      <c r="H1581" s="523">
        <v>3.7</v>
      </c>
      <c r="I1581" s="566"/>
      <c r="J1581" s="522"/>
      <c r="K1581" s="522">
        <v>16.600000000000001</v>
      </c>
      <c r="L1581" s="522">
        <v>16.600000000000001</v>
      </c>
      <c r="M1581" s="522"/>
      <c r="N1581" s="627"/>
      <c r="O1581" s="534">
        <v>0.22500000000000001</v>
      </c>
      <c r="P1581" s="621"/>
      <c r="Q1581" s="531">
        <f t="shared" si="303"/>
        <v>3.2590000000000003</v>
      </c>
      <c r="R1581" s="622"/>
      <c r="S1581" s="531">
        <f t="shared" si="304"/>
        <v>4.141</v>
      </c>
      <c r="T1581" s="622"/>
      <c r="U1581" s="531">
        <f t="shared" si="305"/>
        <v>6.0810810810810807</v>
      </c>
      <c r="V1581" s="625"/>
      <c r="W1581" s="532">
        <v>1.1295180722891567</v>
      </c>
      <c r="X1581" s="61"/>
      <c r="Y1581" s="61"/>
      <c r="AA1581"/>
    </row>
    <row r="1582" spans="1:27" s="12" customFormat="1" ht="14.25" customHeight="1">
      <c r="A1582" s="60"/>
      <c r="B1582" s="60"/>
      <c r="C1582" s="511" t="s">
        <v>221</v>
      </c>
      <c r="D1582" s="512"/>
      <c r="E1582" s="512"/>
      <c r="F1582" s="512"/>
      <c r="G1582" s="63"/>
      <c r="H1582" s="523">
        <v>4.9000000000000004</v>
      </c>
      <c r="I1582" s="566"/>
      <c r="J1582" s="522"/>
      <c r="K1582" s="522">
        <v>15.4</v>
      </c>
      <c r="L1582" s="522">
        <v>15.4</v>
      </c>
      <c r="M1582" s="522"/>
      <c r="N1582" s="627"/>
      <c r="O1582" s="534">
        <v>0.25509999999999999</v>
      </c>
      <c r="P1582" s="621"/>
      <c r="Q1582" s="531">
        <f t="shared" si="303"/>
        <v>4.400004</v>
      </c>
      <c r="R1582" s="622"/>
      <c r="S1582" s="531">
        <f t="shared" si="304"/>
        <v>5.3999960000000007</v>
      </c>
      <c r="T1582" s="622"/>
      <c r="U1582" s="531">
        <f t="shared" si="305"/>
        <v>5.2061224489795919</v>
      </c>
      <c r="V1582" s="625"/>
      <c r="W1582" s="532">
        <v>0.97440794499618022</v>
      </c>
      <c r="X1582" s="61"/>
      <c r="Y1582" s="61"/>
      <c r="AA1582"/>
    </row>
    <row r="1583" spans="1:27" s="12" customFormat="1" ht="14.25" customHeight="1">
      <c r="A1583" s="60"/>
      <c r="B1583" s="60"/>
      <c r="C1583" s="511" t="s">
        <v>222</v>
      </c>
      <c r="D1583" s="512"/>
      <c r="E1583" s="512"/>
      <c r="F1583" s="512"/>
      <c r="G1583" s="63"/>
      <c r="H1583" s="523">
        <v>24.5</v>
      </c>
      <c r="I1583" s="566"/>
      <c r="J1583" s="522"/>
      <c r="K1583" s="522">
        <v>15</v>
      </c>
      <c r="L1583" s="522">
        <v>15</v>
      </c>
      <c r="M1583" s="522"/>
      <c r="N1583" s="627"/>
      <c r="O1583" s="534">
        <v>0.73930000000000007</v>
      </c>
      <c r="P1583" s="621"/>
      <c r="Q1583" s="531">
        <f t="shared" si="303"/>
        <v>23.050972000000002</v>
      </c>
      <c r="R1583" s="622"/>
      <c r="S1583" s="531">
        <f t="shared" si="304"/>
        <v>25.949027999999998</v>
      </c>
      <c r="T1583" s="622"/>
      <c r="U1583" s="531">
        <f t="shared" si="305"/>
        <v>3.0175510204081637</v>
      </c>
      <c r="V1583" s="625"/>
      <c r="W1583" s="532">
        <v>1.4057805666476517</v>
      </c>
      <c r="X1583" s="61"/>
      <c r="Y1583" s="61"/>
      <c r="AA1583"/>
    </row>
    <row r="1584" spans="1:27" s="12" customFormat="1" ht="14.25" customHeight="1">
      <c r="A1584" s="60"/>
      <c r="B1584" s="60"/>
      <c r="C1584" s="511" t="s">
        <v>223</v>
      </c>
      <c r="D1584" s="512"/>
      <c r="E1584" s="512"/>
      <c r="F1584" s="512"/>
      <c r="G1584" s="63"/>
      <c r="H1584" s="523">
        <v>7.3</v>
      </c>
      <c r="I1584" s="566"/>
      <c r="J1584" s="522"/>
      <c r="K1584" s="522">
        <v>15.5</v>
      </c>
      <c r="L1584" s="522">
        <v>15.5</v>
      </c>
      <c r="M1584" s="522"/>
      <c r="N1584" s="627"/>
      <c r="O1584" s="534">
        <v>0.33119999999999999</v>
      </c>
      <c r="P1584" s="621"/>
      <c r="Q1584" s="531">
        <f t="shared" si="303"/>
        <v>6.6508479999999999</v>
      </c>
      <c r="R1584" s="622"/>
      <c r="S1584" s="531">
        <f t="shared" si="304"/>
        <v>7.9491519999999998</v>
      </c>
      <c r="T1584" s="622"/>
      <c r="U1584" s="531">
        <f t="shared" si="305"/>
        <v>4.536986301369863</v>
      </c>
      <c r="V1584" s="625"/>
      <c r="W1584" s="532">
        <v>1.0490972442191953</v>
      </c>
      <c r="X1584" s="61"/>
      <c r="Y1584" s="61"/>
      <c r="AA1584"/>
    </row>
    <row r="1585" spans="1:27" s="12" customFormat="1" ht="14.25" customHeight="1">
      <c r="A1585" s="60"/>
      <c r="B1585" s="60"/>
      <c r="C1585" s="511" t="s">
        <v>224</v>
      </c>
      <c r="D1585" s="512"/>
      <c r="E1585" s="512"/>
      <c r="F1585" s="512"/>
      <c r="G1585" s="63"/>
      <c r="H1585" s="523">
        <v>1.5</v>
      </c>
      <c r="I1585" s="566"/>
      <c r="J1585" s="522"/>
      <c r="K1585" s="522">
        <v>15.3</v>
      </c>
      <c r="L1585" s="522">
        <v>15.3</v>
      </c>
      <c r="M1585" s="522"/>
      <c r="N1585" s="627"/>
      <c r="O1585" s="534">
        <v>0.13389999999999999</v>
      </c>
      <c r="P1585" s="621"/>
      <c r="Q1585" s="531">
        <f t="shared" si="303"/>
        <v>1.2375560000000001</v>
      </c>
      <c r="R1585" s="622"/>
      <c r="S1585" s="531">
        <f t="shared" si="304"/>
        <v>1.7624439999999999</v>
      </c>
      <c r="T1585" s="622"/>
      <c r="U1585" s="531">
        <f t="shared" si="305"/>
        <v>8.9266666666666659</v>
      </c>
      <c r="V1585" s="625"/>
      <c r="W1585" s="532">
        <v>1.1102819237147594</v>
      </c>
      <c r="X1585" s="61"/>
      <c r="Y1585" s="61"/>
      <c r="AA1585"/>
    </row>
    <row r="1586" spans="1:27" s="12" customFormat="1" ht="14.25" customHeight="1">
      <c r="A1586" s="60"/>
      <c r="B1586" s="60"/>
      <c r="C1586" s="511" t="s">
        <v>225</v>
      </c>
      <c r="D1586" s="512"/>
      <c r="E1586" s="512"/>
      <c r="F1586" s="512"/>
      <c r="G1586" s="63"/>
      <c r="H1586" s="523">
        <v>16.8</v>
      </c>
      <c r="I1586" s="566"/>
      <c r="J1586" s="522"/>
      <c r="K1586" s="522">
        <v>14.9</v>
      </c>
      <c r="L1586" s="522">
        <v>14.9</v>
      </c>
      <c r="M1586" s="522"/>
      <c r="N1586" s="627"/>
      <c r="O1586" s="534">
        <v>0.97099999999999997</v>
      </c>
      <c r="P1586" s="621"/>
      <c r="Q1586" s="531">
        <f t="shared" si="303"/>
        <v>14.896840000000001</v>
      </c>
      <c r="R1586" s="622"/>
      <c r="S1586" s="531">
        <f t="shared" si="304"/>
        <v>18.70316</v>
      </c>
      <c r="T1586" s="622"/>
      <c r="U1586" s="531">
        <f t="shared" si="305"/>
        <v>5.7797619047619042</v>
      </c>
      <c r="V1586" s="625"/>
      <c r="W1586" s="532">
        <v>1.014947214382774</v>
      </c>
      <c r="X1586" s="61"/>
      <c r="Y1586" s="61"/>
      <c r="AA1586"/>
    </row>
    <row r="1587" spans="1:27" s="12" customFormat="1" ht="14.25" customHeight="1">
      <c r="A1587" s="60"/>
      <c r="B1587" s="60"/>
      <c r="C1587" s="511" t="s">
        <v>226</v>
      </c>
      <c r="D1587" s="512"/>
      <c r="E1587" s="512"/>
      <c r="F1587" s="512"/>
      <c r="G1587" s="63"/>
      <c r="H1587" s="523">
        <v>3.7</v>
      </c>
      <c r="I1587" s="566"/>
      <c r="J1587" s="522"/>
      <c r="K1587" s="522">
        <v>14.6</v>
      </c>
      <c r="L1587" s="522">
        <v>14.6</v>
      </c>
      <c r="M1587" s="522"/>
      <c r="N1587" s="627"/>
      <c r="O1587" s="534">
        <v>0.1464</v>
      </c>
      <c r="P1587" s="621"/>
      <c r="Q1587" s="531">
        <f t="shared" si="303"/>
        <v>3.4130560000000001</v>
      </c>
      <c r="R1587" s="622"/>
      <c r="S1587" s="531">
        <f t="shared" si="304"/>
        <v>3.9869440000000003</v>
      </c>
      <c r="T1587" s="622"/>
      <c r="U1587" s="531">
        <f t="shared" si="305"/>
        <v>3.9567567567567568</v>
      </c>
      <c r="V1587" s="625"/>
      <c r="W1587" s="532">
        <v>0.95436766623207303</v>
      </c>
      <c r="X1587" s="61"/>
      <c r="Y1587" s="61"/>
      <c r="AA1587"/>
    </row>
    <row r="1588" spans="1:27" s="12" customFormat="1" ht="14.25" customHeight="1">
      <c r="A1588" s="60"/>
      <c r="B1588" s="60"/>
      <c r="C1588" s="511" t="s">
        <v>227</v>
      </c>
      <c r="D1588" s="512"/>
      <c r="E1588" s="512"/>
      <c r="F1588" s="512"/>
      <c r="G1588" s="63"/>
      <c r="H1588" s="523">
        <v>2.4</v>
      </c>
      <c r="I1588" s="566"/>
      <c r="J1588" s="522"/>
      <c r="K1588" s="522">
        <v>16.8</v>
      </c>
      <c r="L1588" s="522">
        <v>16.8</v>
      </c>
      <c r="M1588" s="522"/>
      <c r="N1588" s="627"/>
      <c r="O1588" s="534">
        <v>0.39179999999999998</v>
      </c>
      <c r="P1588" s="621"/>
      <c r="Q1588" s="531">
        <f t="shared" si="303"/>
        <v>1.632072</v>
      </c>
      <c r="R1588" s="622"/>
      <c r="S1588" s="531">
        <f t="shared" si="304"/>
        <v>3.1679279999999999</v>
      </c>
      <c r="T1588" s="622"/>
      <c r="U1588" s="531">
        <f t="shared" si="305"/>
        <v>16.324999999999999</v>
      </c>
      <c r="V1588" s="625"/>
      <c r="W1588" s="532">
        <v>0.99315589353612166</v>
      </c>
      <c r="X1588" s="61"/>
      <c r="Y1588" s="61"/>
      <c r="AA1588"/>
    </row>
    <row r="1589" spans="1:27" s="12" customFormat="1" ht="14.25" customHeight="1">
      <c r="A1589" s="60"/>
      <c r="B1589" s="60"/>
      <c r="C1589" s="511" t="s">
        <v>228</v>
      </c>
      <c r="D1589" s="512"/>
      <c r="E1589" s="512"/>
      <c r="F1589" s="512"/>
      <c r="G1589" s="63"/>
      <c r="H1589" s="523">
        <v>1.9</v>
      </c>
      <c r="I1589" s="566"/>
      <c r="J1589" s="522"/>
      <c r="K1589" s="522">
        <v>14</v>
      </c>
      <c r="L1589" s="522">
        <v>14</v>
      </c>
      <c r="M1589" s="522"/>
      <c r="N1589" s="627"/>
      <c r="O1589" s="534">
        <v>0.29199999999999998</v>
      </c>
      <c r="P1589" s="621"/>
      <c r="Q1589" s="531">
        <f t="shared" si="303"/>
        <v>1.32768</v>
      </c>
      <c r="R1589" s="622"/>
      <c r="S1589" s="531">
        <f t="shared" si="304"/>
        <v>2.4723199999999999</v>
      </c>
      <c r="T1589" s="622"/>
      <c r="U1589" s="531">
        <f t="shared" si="305"/>
        <v>15.368421052631579</v>
      </c>
      <c r="V1589" s="625"/>
      <c r="W1589" s="532">
        <v>1.3394495412844036</v>
      </c>
      <c r="X1589" s="61"/>
      <c r="Y1589" s="61"/>
      <c r="AA1589"/>
    </row>
    <row r="1590" spans="1:27" s="12" customFormat="1" ht="14.25" customHeight="1">
      <c r="A1590" s="60"/>
      <c r="B1590" s="60"/>
      <c r="C1590" s="511" t="s">
        <v>229</v>
      </c>
      <c r="D1590" s="512"/>
      <c r="E1590" s="512"/>
      <c r="F1590" s="512"/>
      <c r="G1590" s="63"/>
      <c r="H1590" s="523">
        <v>3.8</v>
      </c>
      <c r="I1590" s="566"/>
      <c r="J1590" s="522"/>
      <c r="K1590" s="522">
        <v>15</v>
      </c>
      <c r="L1590" s="522">
        <v>15</v>
      </c>
      <c r="M1590" s="522"/>
      <c r="N1590" s="627"/>
      <c r="O1590" s="534">
        <v>0.24759999999999999</v>
      </c>
      <c r="P1590" s="621"/>
      <c r="Q1590" s="531">
        <f t="shared" si="303"/>
        <v>3.3147039999999999</v>
      </c>
      <c r="R1590" s="622"/>
      <c r="S1590" s="531">
        <f t="shared" si="304"/>
        <v>4.2852959999999998</v>
      </c>
      <c r="T1590" s="622"/>
      <c r="U1590" s="531">
        <f t="shared" si="305"/>
        <v>6.5157894736842108</v>
      </c>
      <c r="V1590" s="625"/>
      <c r="W1590" s="532">
        <v>1.3732667775929008</v>
      </c>
      <c r="X1590" s="61"/>
      <c r="Y1590" s="61"/>
      <c r="AA1590"/>
    </row>
    <row r="1591" spans="1:27" s="12" customFormat="1" ht="14.25" customHeight="1">
      <c r="A1591" s="60"/>
      <c r="B1591" s="60"/>
      <c r="C1591" s="511" t="s">
        <v>230</v>
      </c>
      <c r="D1591" s="512"/>
      <c r="E1591" s="512"/>
      <c r="F1591" s="512"/>
      <c r="G1591" s="63"/>
      <c r="H1591" s="523">
        <v>4.3</v>
      </c>
      <c r="I1591" s="566"/>
      <c r="J1591" s="522"/>
      <c r="K1591" s="522">
        <v>13.4</v>
      </c>
      <c r="L1591" s="522">
        <v>13.4</v>
      </c>
      <c r="M1591" s="522"/>
      <c r="N1591" s="627"/>
      <c r="O1591" s="534">
        <v>0.38819999999999999</v>
      </c>
      <c r="P1591" s="621"/>
      <c r="Q1591" s="531">
        <f t="shared" si="303"/>
        <v>3.5391279999999998</v>
      </c>
      <c r="R1591" s="622"/>
      <c r="S1591" s="531">
        <f t="shared" si="304"/>
        <v>5.0608719999999998</v>
      </c>
      <c r="T1591" s="622"/>
      <c r="U1591" s="531">
        <f t="shared" si="305"/>
        <v>9.0279069767441857</v>
      </c>
      <c r="V1591" s="625"/>
      <c r="W1591" s="532">
        <v>1.1091428571428572</v>
      </c>
      <c r="X1591" s="61"/>
      <c r="Y1591" s="61"/>
      <c r="AA1591"/>
    </row>
    <row r="1592" spans="1:27" s="12" customFormat="1" ht="14.25" customHeight="1">
      <c r="A1592" s="60"/>
      <c r="B1592" s="60"/>
      <c r="C1592" s="511"/>
      <c r="D1592" s="512"/>
      <c r="E1592" s="512"/>
      <c r="F1592" s="512"/>
      <c r="G1592" s="63"/>
      <c r="H1592" s="523"/>
      <c r="I1592" s="566"/>
      <c r="J1592" s="522"/>
      <c r="K1592" s="522"/>
      <c r="L1592" s="522"/>
      <c r="M1592" s="522"/>
      <c r="N1592" s="627"/>
      <c r="O1592" s="524"/>
      <c r="P1592" s="621"/>
      <c r="Q1592" s="524"/>
      <c r="R1592" s="621"/>
      <c r="S1592" s="524"/>
      <c r="T1592" s="621"/>
      <c r="U1592" s="539"/>
      <c r="V1592" s="625"/>
      <c r="W1592" s="538"/>
      <c r="X1592" s="61"/>
      <c r="Y1592" s="61"/>
      <c r="AA1592"/>
    </row>
    <row r="1593" spans="1:27" s="12" customFormat="1" ht="14.25" customHeight="1">
      <c r="A1593" s="60"/>
      <c r="B1593" s="60"/>
      <c r="C1593" s="786" t="s">
        <v>281</v>
      </c>
      <c r="D1593" s="786"/>
      <c r="E1593" s="786"/>
      <c r="F1593" s="786"/>
      <c r="G1593" s="63"/>
      <c r="H1593" s="525"/>
      <c r="I1593" s="566"/>
      <c r="J1593" s="522"/>
      <c r="K1593" s="522">
        <v>14.9</v>
      </c>
      <c r="L1593" s="522">
        <v>14.9</v>
      </c>
      <c r="M1593" s="522"/>
      <c r="N1593" s="627"/>
      <c r="O1593" s="527"/>
      <c r="P1593" s="621"/>
      <c r="Q1593" s="527"/>
      <c r="R1593" s="621"/>
      <c r="S1593" s="527"/>
      <c r="T1593" s="621"/>
      <c r="U1593" s="538"/>
      <c r="V1593" s="625"/>
      <c r="W1593" s="538"/>
      <c r="X1593" s="61"/>
      <c r="Y1593" s="61"/>
      <c r="AA1593"/>
    </row>
    <row r="1594" spans="1:27" s="12" customFormat="1" ht="14.25" customHeight="1">
      <c r="A1594" s="60"/>
      <c r="B1594" s="60"/>
      <c r="C1594" s="786"/>
      <c r="D1594" s="786"/>
      <c r="E1594" s="786"/>
      <c r="F1594" s="786"/>
      <c r="G1594" s="63"/>
      <c r="H1594" s="525">
        <v>100</v>
      </c>
      <c r="I1594" s="566"/>
      <c r="J1594" s="522"/>
      <c r="K1594" s="522"/>
      <c r="L1594" s="522"/>
      <c r="M1594" s="522"/>
      <c r="N1594" s="627"/>
      <c r="O1594" s="543"/>
      <c r="P1594" s="625"/>
      <c r="Q1594" s="543"/>
      <c r="R1594" s="625"/>
      <c r="S1594" s="543"/>
      <c r="T1594" s="621"/>
      <c r="U1594" s="538"/>
      <c r="V1594" s="625"/>
      <c r="W1594" s="538"/>
      <c r="X1594" s="61"/>
      <c r="Y1594" s="61"/>
      <c r="AA1594"/>
    </row>
    <row r="1595" spans="1:27" s="12" customFormat="1" ht="14.25" customHeight="1">
      <c r="A1595" s="60"/>
      <c r="B1595" s="60"/>
      <c r="C1595" s="511" t="s">
        <v>219</v>
      </c>
      <c r="D1595" s="512"/>
      <c r="E1595" s="512"/>
      <c r="F1595" s="512"/>
      <c r="G1595" s="63"/>
      <c r="H1595" s="523">
        <v>24.6</v>
      </c>
      <c r="I1595" s="566"/>
      <c r="J1595" s="522"/>
      <c r="K1595" s="522">
        <v>14.5</v>
      </c>
      <c r="L1595" s="522">
        <v>14.5</v>
      </c>
      <c r="M1595" s="522"/>
      <c r="N1595" s="627"/>
      <c r="O1595" s="534">
        <v>0.9032</v>
      </c>
      <c r="P1595" s="621"/>
      <c r="Q1595" s="531">
        <f t="shared" ref="Q1595:Q1606" si="306">H1595-1.96*O1595</f>
        <v>22.829728000000003</v>
      </c>
      <c r="R1595" s="622"/>
      <c r="S1595" s="531">
        <f t="shared" ref="S1595:S1606" si="307">H1595+1.96*O1595</f>
        <v>26.370272</v>
      </c>
      <c r="T1595" s="622"/>
      <c r="U1595" s="531">
        <f t="shared" ref="U1595:U1606" si="308">O1595/H1595*100</f>
        <v>3.6715447154471543</v>
      </c>
      <c r="V1595" s="625"/>
      <c r="W1595" s="532">
        <v>1.8684319404220109</v>
      </c>
      <c r="X1595" s="61"/>
      <c r="Y1595" s="61"/>
      <c r="AA1595"/>
    </row>
    <row r="1596" spans="1:27" s="12" customFormat="1" ht="14.25" customHeight="1">
      <c r="A1596" s="60"/>
      <c r="B1596" s="60"/>
      <c r="C1596" s="511" t="s">
        <v>220</v>
      </c>
      <c r="D1596" s="512"/>
      <c r="E1596" s="512"/>
      <c r="F1596" s="512"/>
      <c r="G1596" s="63"/>
      <c r="H1596" s="523">
        <v>3.7</v>
      </c>
      <c r="I1596" s="566"/>
      <c r="J1596" s="522"/>
      <c r="K1596" s="522">
        <v>16.600000000000001</v>
      </c>
      <c r="L1596" s="522">
        <v>16.600000000000001</v>
      </c>
      <c r="M1596" s="522"/>
      <c r="N1596" s="627"/>
      <c r="O1596" s="534">
        <v>0.23419999999999999</v>
      </c>
      <c r="P1596" s="621"/>
      <c r="Q1596" s="531">
        <f t="shared" si="306"/>
        <v>3.2409680000000001</v>
      </c>
      <c r="R1596" s="622"/>
      <c r="S1596" s="531">
        <f t="shared" si="307"/>
        <v>4.1590319999999998</v>
      </c>
      <c r="T1596" s="622"/>
      <c r="U1596" s="531">
        <f t="shared" si="308"/>
        <v>6.3297297297297286</v>
      </c>
      <c r="V1596" s="625"/>
      <c r="W1596" s="532">
        <v>1.1858227848101264</v>
      </c>
      <c r="X1596" s="61"/>
      <c r="Y1596" s="61"/>
      <c r="AA1596"/>
    </row>
    <row r="1597" spans="1:27" s="12" customFormat="1" ht="14.25" customHeight="1">
      <c r="A1597" s="60"/>
      <c r="B1597" s="60"/>
      <c r="C1597" s="511" t="s">
        <v>221</v>
      </c>
      <c r="D1597" s="512"/>
      <c r="E1597" s="512"/>
      <c r="F1597" s="512"/>
      <c r="G1597" s="63"/>
      <c r="H1597" s="523">
        <v>5.4</v>
      </c>
      <c r="I1597" s="566"/>
      <c r="J1597" s="522"/>
      <c r="K1597" s="522">
        <v>15.4</v>
      </c>
      <c r="L1597" s="522">
        <v>15.4</v>
      </c>
      <c r="M1597" s="522"/>
      <c r="N1597" s="627"/>
      <c r="O1597" s="534">
        <v>0.32989999999999997</v>
      </c>
      <c r="P1597" s="621"/>
      <c r="Q1597" s="531">
        <f t="shared" si="306"/>
        <v>4.7533960000000004</v>
      </c>
      <c r="R1597" s="622"/>
      <c r="S1597" s="531">
        <f t="shared" si="307"/>
        <v>6.0466040000000003</v>
      </c>
      <c r="T1597" s="622"/>
      <c r="U1597" s="531">
        <f t="shared" si="308"/>
        <v>6.1092592592592583</v>
      </c>
      <c r="V1597" s="625"/>
      <c r="W1597" s="532">
        <v>1.2332710280373831</v>
      </c>
      <c r="X1597" s="61"/>
      <c r="Y1597" s="61"/>
      <c r="AA1597"/>
    </row>
    <row r="1598" spans="1:27" s="12" customFormat="1" ht="14.25" customHeight="1">
      <c r="A1598" s="60"/>
      <c r="B1598" s="60"/>
      <c r="C1598" s="511" t="s">
        <v>222</v>
      </c>
      <c r="D1598" s="512"/>
      <c r="E1598" s="512"/>
      <c r="F1598" s="512"/>
      <c r="G1598" s="63"/>
      <c r="H1598" s="523">
        <v>23.4</v>
      </c>
      <c r="I1598" s="566"/>
      <c r="J1598" s="522"/>
      <c r="K1598" s="522">
        <v>15</v>
      </c>
      <c r="L1598" s="522">
        <v>15</v>
      </c>
      <c r="M1598" s="522"/>
      <c r="N1598" s="627"/>
      <c r="O1598" s="534">
        <v>0.67379999999999995</v>
      </c>
      <c r="P1598" s="621"/>
      <c r="Q1598" s="531">
        <f t="shared" si="306"/>
        <v>22.079352</v>
      </c>
      <c r="R1598" s="622"/>
      <c r="S1598" s="531">
        <f t="shared" si="307"/>
        <v>24.720647999999997</v>
      </c>
      <c r="T1598" s="622"/>
      <c r="U1598" s="531">
        <f t="shared" si="308"/>
        <v>2.8794871794871795</v>
      </c>
      <c r="V1598" s="625"/>
      <c r="W1598" s="532">
        <v>1.4956714761376249</v>
      </c>
      <c r="X1598" s="61"/>
      <c r="Y1598" s="61"/>
      <c r="AA1598"/>
    </row>
    <row r="1599" spans="1:27" s="12" customFormat="1" ht="14.25" customHeight="1">
      <c r="A1599" s="60"/>
      <c r="B1599" s="60"/>
      <c r="C1599" s="511" t="s">
        <v>223</v>
      </c>
      <c r="D1599" s="512"/>
      <c r="E1599" s="512"/>
      <c r="F1599" s="512"/>
      <c r="G1599" s="63"/>
      <c r="H1599" s="523">
        <v>6.7</v>
      </c>
      <c r="I1599" s="566"/>
      <c r="J1599" s="522"/>
      <c r="K1599" s="522">
        <v>15.5</v>
      </c>
      <c r="L1599" s="522">
        <v>15.5</v>
      </c>
      <c r="M1599" s="522"/>
      <c r="N1599" s="627"/>
      <c r="O1599" s="534">
        <v>0.32729999999999998</v>
      </c>
      <c r="P1599" s="621"/>
      <c r="Q1599" s="531">
        <f t="shared" si="306"/>
        <v>6.0584920000000002</v>
      </c>
      <c r="R1599" s="622"/>
      <c r="S1599" s="531">
        <f t="shared" si="307"/>
        <v>7.3415080000000001</v>
      </c>
      <c r="T1599" s="622"/>
      <c r="U1599" s="531">
        <f t="shared" si="308"/>
        <v>4.8850746268656717</v>
      </c>
      <c r="V1599" s="625"/>
      <c r="W1599" s="532">
        <v>1.0534277438043129</v>
      </c>
      <c r="X1599" s="61"/>
      <c r="Y1599" s="61"/>
      <c r="AA1599"/>
    </row>
    <row r="1600" spans="1:27" s="12" customFormat="1" ht="14.25" customHeight="1">
      <c r="A1600" s="60"/>
      <c r="B1600" s="60"/>
      <c r="C1600" s="511" t="s">
        <v>224</v>
      </c>
      <c r="D1600" s="512"/>
      <c r="E1600" s="512"/>
      <c r="F1600" s="512"/>
      <c r="G1600" s="63"/>
      <c r="H1600" s="523">
        <v>2.1</v>
      </c>
      <c r="I1600" s="566"/>
      <c r="J1600" s="522"/>
      <c r="K1600" s="522">
        <v>15.3</v>
      </c>
      <c r="L1600" s="522">
        <v>15.3</v>
      </c>
      <c r="M1600" s="522"/>
      <c r="N1600" s="627"/>
      <c r="O1600" s="534">
        <v>0.1812</v>
      </c>
      <c r="P1600" s="621"/>
      <c r="Q1600" s="531">
        <f t="shared" si="306"/>
        <v>1.7448480000000002</v>
      </c>
      <c r="R1600" s="622"/>
      <c r="S1600" s="531">
        <f t="shared" si="307"/>
        <v>2.455152</v>
      </c>
      <c r="T1600" s="622"/>
      <c r="U1600" s="531">
        <f t="shared" si="308"/>
        <v>8.6285714285714281</v>
      </c>
      <c r="V1600" s="625"/>
      <c r="W1600" s="532">
        <v>0.86409155937052939</v>
      </c>
      <c r="X1600" s="61"/>
      <c r="Y1600" s="61"/>
      <c r="AA1600"/>
    </row>
    <row r="1601" spans="1:27" s="12" customFormat="1" ht="14.25" customHeight="1">
      <c r="A1601" s="60"/>
      <c r="B1601" s="60"/>
      <c r="C1601" s="511" t="s">
        <v>225</v>
      </c>
      <c r="D1601" s="512"/>
      <c r="E1601" s="512"/>
      <c r="F1601" s="512"/>
      <c r="G1601" s="63"/>
      <c r="H1601" s="523">
        <v>15.9</v>
      </c>
      <c r="I1601" s="566"/>
      <c r="J1601" s="522"/>
      <c r="K1601" s="522">
        <v>14.9</v>
      </c>
      <c r="L1601" s="522">
        <v>14.9</v>
      </c>
      <c r="M1601" s="522"/>
      <c r="N1601" s="627"/>
      <c r="O1601" s="534">
        <v>1.1364000000000001</v>
      </c>
      <c r="P1601" s="621"/>
      <c r="Q1601" s="531">
        <f t="shared" si="306"/>
        <v>13.672656</v>
      </c>
      <c r="R1601" s="622"/>
      <c r="S1601" s="531">
        <f t="shared" si="307"/>
        <v>18.127344000000001</v>
      </c>
      <c r="T1601" s="622"/>
      <c r="U1601" s="531">
        <f t="shared" si="308"/>
        <v>7.1471698113207554</v>
      </c>
      <c r="V1601" s="625"/>
      <c r="W1601" s="532">
        <v>1.4251316779533485</v>
      </c>
      <c r="X1601" s="61"/>
      <c r="Y1601" s="61"/>
      <c r="AA1601"/>
    </row>
    <row r="1602" spans="1:27" s="12" customFormat="1" ht="14.25" customHeight="1">
      <c r="A1602" s="60"/>
      <c r="B1602" s="60"/>
      <c r="C1602" s="511" t="s">
        <v>226</v>
      </c>
      <c r="D1602" s="512"/>
      <c r="E1602" s="512"/>
      <c r="F1602" s="512"/>
      <c r="G1602" s="63"/>
      <c r="H1602" s="523">
        <v>4.3</v>
      </c>
      <c r="I1602" s="566"/>
      <c r="J1602" s="522"/>
      <c r="K1602" s="522">
        <v>14.6</v>
      </c>
      <c r="L1602" s="522">
        <v>14.6</v>
      </c>
      <c r="M1602" s="522"/>
      <c r="N1602" s="627"/>
      <c r="O1602" s="534">
        <v>0.16270000000000001</v>
      </c>
      <c r="P1602" s="621"/>
      <c r="Q1602" s="531">
        <f t="shared" si="306"/>
        <v>3.9811079999999999</v>
      </c>
      <c r="R1602" s="622"/>
      <c r="S1602" s="531">
        <f t="shared" si="307"/>
        <v>4.6188919999999998</v>
      </c>
      <c r="T1602" s="622"/>
      <c r="U1602" s="531">
        <f t="shared" si="308"/>
        <v>3.7837209302325583</v>
      </c>
      <c r="V1602" s="625"/>
      <c r="W1602" s="532">
        <v>1.1588319088319088</v>
      </c>
      <c r="X1602" s="61"/>
      <c r="Y1602" s="61"/>
      <c r="AA1602"/>
    </row>
    <row r="1603" spans="1:27" s="12" customFormat="1" ht="14.25" customHeight="1">
      <c r="A1603" s="60"/>
      <c r="B1603" s="60"/>
      <c r="C1603" s="511" t="s">
        <v>227</v>
      </c>
      <c r="D1603" s="512"/>
      <c r="E1603" s="512"/>
      <c r="F1603" s="512"/>
      <c r="G1603" s="63"/>
      <c r="H1603" s="523">
        <v>2.6</v>
      </c>
      <c r="I1603" s="566"/>
      <c r="J1603" s="522"/>
      <c r="K1603" s="522">
        <v>16.8</v>
      </c>
      <c r="L1603" s="522">
        <v>16.8</v>
      </c>
      <c r="M1603" s="522"/>
      <c r="N1603" s="627"/>
      <c r="O1603" s="534">
        <v>0.25579999999999997</v>
      </c>
      <c r="P1603" s="621"/>
      <c r="Q1603" s="531">
        <f t="shared" si="306"/>
        <v>2.0986320000000003</v>
      </c>
      <c r="R1603" s="622"/>
      <c r="S1603" s="531">
        <f t="shared" si="307"/>
        <v>3.1013679999999999</v>
      </c>
      <c r="T1603" s="622"/>
      <c r="U1603" s="531">
        <f t="shared" si="308"/>
        <v>9.8384615384615373</v>
      </c>
      <c r="V1603" s="625"/>
      <c r="W1603" s="532">
        <v>1.1379003558718861</v>
      </c>
      <c r="X1603" s="61"/>
      <c r="Y1603" s="61"/>
      <c r="AA1603"/>
    </row>
    <row r="1604" spans="1:27" s="12" customFormat="1" ht="14.25" customHeight="1">
      <c r="A1604" s="60"/>
      <c r="B1604" s="60"/>
      <c r="C1604" s="511" t="s">
        <v>228</v>
      </c>
      <c r="D1604" s="512"/>
      <c r="E1604" s="512"/>
      <c r="F1604" s="512"/>
      <c r="G1604" s="63"/>
      <c r="H1604" s="523">
        <v>1.5</v>
      </c>
      <c r="I1604" s="566"/>
      <c r="J1604" s="522"/>
      <c r="K1604" s="522">
        <v>14</v>
      </c>
      <c r="L1604" s="522">
        <v>14</v>
      </c>
      <c r="M1604" s="522"/>
      <c r="N1604" s="627"/>
      <c r="O1604" s="534">
        <v>0.13739999999999999</v>
      </c>
      <c r="P1604" s="621"/>
      <c r="Q1604" s="531">
        <f t="shared" si="306"/>
        <v>1.230696</v>
      </c>
      <c r="R1604" s="622"/>
      <c r="S1604" s="531">
        <f t="shared" si="307"/>
        <v>1.769304</v>
      </c>
      <c r="T1604" s="622"/>
      <c r="U1604" s="531">
        <f t="shared" si="308"/>
        <v>9.16</v>
      </c>
      <c r="V1604" s="625"/>
      <c r="W1604" s="532">
        <v>1.0776470588235294</v>
      </c>
      <c r="X1604" s="61"/>
      <c r="Y1604" s="61"/>
      <c r="AA1604"/>
    </row>
    <row r="1605" spans="1:27" s="12" customFormat="1" ht="14.25" customHeight="1">
      <c r="A1605" s="60"/>
      <c r="B1605" s="60"/>
      <c r="C1605" s="511" t="s">
        <v>229</v>
      </c>
      <c r="D1605" s="512"/>
      <c r="E1605" s="512"/>
      <c r="F1605" s="512"/>
      <c r="G1605" s="63"/>
      <c r="H1605" s="523">
        <v>4.5999999999999996</v>
      </c>
      <c r="I1605" s="566"/>
      <c r="J1605" s="522"/>
      <c r="K1605" s="522">
        <v>15</v>
      </c>
      <c r="L1605" s="522">
        <v>15</v>
      </c>
      <c r="M1605" s="522"/>
      <c r="N1605" s="627"/>
      <c r="O1605" s="534">
        <v>0.31890000000000002</v>
      </c>
      <c r="P1605" s="621"/>
      <c r="Q1605" s="531">
        <f t="shared" si="306"/>
        <v>3.9749559999999997</v>
      </c>
      <c r="R1605" s="622"/>
      <c r="S1605" s="531">
        <f t="shared" si="307"/>
        <v>5.2250439999999996</v>
      </c>
      <c r="T1605" s="622"/>
      <c r="U1605" s="531">
        <f t="shared" si="308"/>
        <v>6.9326086956521742</v>
      </c>
      <c r="V1605" s="625"/>
      <c r="W1605" s="532">
        <v>1.404227212681638</v>
      </c>
      <c r="X1605" s="61"/>
      <c r="Y1605" s="61"/>
      <c r="AA1605"/>
    </row>
    <row r="1606" spans="1:27" s="12" customFormat="1" ht="14.25" customHeight="1">
      <c r="A1606" s="60"/>
      <c r="B1606" s="60"/>
      <c r="C1606" s="511" t="s">
        <v>230</v>
      </c>
      <c r="D1606" s="512"/>
      <c r="E1606" s="512"/>
      <c r="F1606" s="512"/>
      <c r="G1606" s="63"/>
      <c r="H1606" s="523">
        <v>5.0999999999999996</v>
      </c>
      <c r="I1606" s="566"/>
      <c r="J1606" s="522"/>
      <c r="K1606" s="522">
        <v>13.4</v>
      </c>
      <c r="L1606" s="522">
        <v>13.4</v>
      </c>
      <c r="M1606" s="522"/>
      <c r="N1606" s="627"/>
      <c r="O1606" s="534">
        <v>0.48549999999999999</v>
      </c>
      <c r="P1606" s="621"/>
      <c r="Q1606" s="531">
        <f t="shared" si="306"/>
        <v>4.1484199999999998</v>
      </c>
      <c r="R1606" s="622"/>
      <c r="S1606" s="531">
        <f t="shared" si="307"/>
        <v>6.0515799999999995</v>
      </c>
      <c r="T1606" s="622"/>
      <c r="U1606" s="531">
        <f t="shared" si="308"/>
        <v>9.5196078431372548</v>
      </c>
      <c r="V1606" s="625"/>
      <c r="W1606" s="532">
        <v>1.1662262791256306</v>
      </c>
      <c r="X1606" s="61"/>
      <c r="Y1606" s="61"/>
      <c r="AA1606"/>
    </row>
    <row r="1607" spans="1:27" s="12" customFormat="1" ht="14.25" customHeight="1">
      <c r="A1607" s="60"/>
      <c r="B1607" s="60"/>
      <c r="C1607" s="518"/>
      <c r="D1607" s="518"/>
      <c r="E1607" s="518"/>
      <c r="F1607" s="518"/>
      <c r="G1607" s="63"/>
      <c r="H1607" s="525"/>
      <c r="I1607" s="566"/>
      <c r="J1607" s="522"/>
      <c r="K1607" s="522">
        <v>14.9</v>
      </c>
      <c r="L1607" s="522">
        <v>14.9</v>
      </c>
      <c r="M1607" s="522"/>
      <c r="N1607" s="627"/>
      <c r="O1607" s="527"/>
      <c r="P1607" s="621"/>
      <c r="Q1607" s="527"/>
      <c r="R1607" s="621"/>
      <c r="S1607" s="527"/>
      <c r="T1607" s="621"/>
      <c r="U1607" s="538"/>
      <c r="V1607" s="625"/>
      <c r="W1607" s="538"/>
      <c r="X1607" s="61"/>
      <c r="Y1607" s="61"/>
      <c r="AA1607"/>
    </row>
    <row r="1608" spans="1:27" s="12" customFormat="1" ht="14.25" customHeight="1">
      <c r="A1608" s="60"/>
      <c r="B1608" s="60"/>
      <c r="C1608" s="518" t="s">
        <v>282</v>
      </c>
      <c r="D1608" s="518"/>
      <c r="E1608" s="518"/>
      <c r="F1608" s="518"/>
      <c r="G1608" s="63"/>
      <c r="H1608" s="525">
        <v>100</v>
      </c>
      <c r="I1608" s="566"/>
      <c r="J1608" s="522"/>
      <c r="K1608" s="522">
        <v>14.9</v>
      </c>
      <c r="L1608" s="522">
        <v>14.9</v>
      </c>
      <c r="M1608" s="522"/>
      <c r="N1608" s="627"/>
      <c r="O1608" s="527"/>
      <c r="P1608" s="621"/>
      <c r="Q1608" s="527"/>
      <c r="R1608" s="621"/>
      <c r="S1608" s="527"/>
      <c r="T1608" s="621"/>
      <c r="U1608" s="538"/>
      <c r="V1608" s="625"/>
      <c r="W1608" s="538"/>
      <c r="X1608" s="61"/>
      <c r="Y1608" s="61"/>
      <c r="AA1608"/>
    </row>
    <row r="1609" spans="1:27" s="12" customFormat="1" ht="14.25" customHeight="1">
      <c r="A1609" s="60"/>
      <c r="B1609" s="60"/>
      <c r="C1609" s="511" t="s">
        <v>219</v>
      </c>
      <c r="D1609" s="512"/>
      <c r="E1609" s="512"/>
      <c r="F1609" s="512"/>
      <c r="G1609" s="63"/>
      <c r="H1609" s="523">
        <v>23.8</v>
      </c>
      <c r="I1609" s="566"/>
      <c r="J1609" s="522"/>
      <c r="K1609" s="522">
        <v>14.5</v>
      </c>
      <c r="L1609" s="522">
        <v>14.5</v>
      </c>
      <c r="M1609" s="522"/>
      <c r="N1609" s="627"/>
      <c r="O1609" s="534">
        <v>1.6025999999999998</v>
      </c>
      <c r="P1609" s="621"/>
      <c r="Q1609" s="531">
        <f t="shared" ref="Q1609:Q1620" si="309">H1609-1.96*O1609</f>
        <v>20.658904</v>
      </c>
      <c r="R1609" s="622"/>
      <c r="S1609" s="531">
        <f t="shared" ref="S1609:S1620" si="310">H1609+1.96*O1609</f>
        <v>26.941096000000002</v>
      </c>
      <c r="T1609" s="622"/>
      <c r="U1609" s="531">
        <f t="shared" ref="U1609:U1620" si="311">O1609/H1609*100</f>
        <v>6.7336134453781504</v>
      </c>
      <c r="V1609" s="625"/>
      <c r="W1609" s="532">
        <v>2.363368234773632</v>
      </c>
      <c r="X1609" s="61"/>
      <c r="Y1609" s="61"/>
      <c r="AA1609"/>
    </row>
    <row r="1610" spans="1:27" s="12" customFormat="1" ht="14.25" customHeight="1">
      <c r="A1610" s="60"/>
      <c r="B1610" s="60"/>
      <c r="C1610" s="511" t="s">
        <v>220</v>
      </c>
      <c r="D1610" s="512"/>
      <c r="E1610" s="512"/>
      <c r="F1610" s="512"/>
      <c r="G1610" s="63"/>
      <c r="H1610" s="523">
        <v>5.8</v>
      </c>
      <c r="I1610" s="566"/>
      <c r="J1610" s="522"/>
      <c r="K1610" s="522">
        <v>16.600000000000001</v>
      </c>
      <c r="L1610" s="522">
        <v>16.600000000000001</v>
      </c>
      <c r="M1610" s="522"/>
      <c r="N1610" s="627"/>
      <c r="O1610" s="534">
        <v>0.64079999999999993</v>
      </c>
      <c r="P1610" s="621"/>
      <c r="Q1610" s="531">
        <f t="shared" si="309"/>
        <v>4.5440319999999996</v>
      </c>
      <c r="R1610" s="622"/>
      <c r="S1610" s="531">
        <f t="shared" si="310"/>
        <v>7.055968</v>
      </c>
      <c r="T1610" s="622"/>
      <c r="U1610" s="531">
        <f t="shared" si="311"/>
        <v>11.048275862068964</v>
      </c>
      <c r="V1610" s="625"/>
      <c r="W1610" s="532">
        <v>1.8530942741469056</v>
      </c>
      <c r="X1610" s="61"/>
      <c r="Y1610" s="61"/>
      <c r="AA1610"/>
    </row>
    <row r="1611" spans="1:27" s="12" customFormat="1" ht="14.25" customHeight="1">
      <c r="A1611" s="60"/>
      <c r="B1611" s="60"/>
      <c r="C1611" s="511" t="s">
        <v>221</v>
      </c>
      <c r="D1611" s="512"/>
      <c r="E1611" s="512"/>
      <c r="F1611" s="512"/>
      <c r="G1611" s="63"/>
      <c r="H1611" s="523">
        <v>6</v>
      </c>
      <c r="I1611" s="566"/>
      <c r="J1611" s="522"/>
      <c r="K1611" s="522">
        <v>15.4</v>
      </c>
      <c r="L1611" s="522">
        <v>15.4</v>
      </c>
      <c r="M1611" s="522"/>
      <c r="N1611" s="627"/>
      <c r="O1611" s="534">
        <v>0.48499999999999999</v>
      </c>
      <c r="P1611" s="621"/>
      <c r="Q1611" s="531">
        <f t="shared" si="309"/>
        <v>5.0494000000000003</v>
      </c>
      <c r="R1611" s="622"/>
      <c r="S1611" s="531">
        <f t="shared" si="310"/>
        <v>6.9505999999999997</v>
      </c>
      <c r="T1611" s="622"/>
      <c r="U1611" s="531">
        <f t="shared" si="311"/>
        <v>8.0833333333333321</v>
      </c>
      <c r="V1611" s="625"/>
      <c r="W1611" s="532">
        <v>1.0833147196783561</v>
      </c>
      <c r="X1611" s="61"/>
      <c r="Y1611" s="61"/>
      <c r="AA1611"/>
    </row>
    <row r="1612" spans="1:27" s="12" customFormat="1" ht="14.25" customHeight="1">
      <c r="A1612" s="60"/>
      <c r="B1612" s="60"/>
      <c r="C1612" s="511" t="s">
        <v>222</v>
      </c>
      <c r="D1612" s="512"/>
      <c r="E1612" s="512"/>
      <c r="F1612" s="512"/>
      <c r="G1612" s="63"/>
      <c r="H1612" s="523">
        <v>23.7</v>
      </c>
      <c r="I1612" s="566"/>
      <c r="J1612" s="522"/>
      <c r="K1612" s="522">
        <v>15</v>
      </c>
      <c r="L1612" s="522">
        <v>15</v>
      </c>
      <c r="M1612" s="522"/>
      <c r="N1612" s="627"/>
      <c r="O1612" s="534">
        <v>0.72019999999999995</v>
      </c>
      <c r="P1612" s="621"/>
      <c r="Q1612" s="531">
        <f t="shared" si="309"/>
        <v>22.288408</v>
      </c>
      <c r="R1612" s="622"/>
      <c r="S1612" s="531">
        <f t="shared" si="310"/>
        <v>25.111591999999998</v>
      </c>
      <c r="T1612" s="622"/>
      <c r="U1612" s="531">
        <f t="shared" si="311"/>
        <v>3.0388185654008439</v>
      </c>
      <c r="V1612" s="625"/>
      <c r="W1612" s="532">
        <v>1.252303947139628</v>
      </c>
      <c r="X1612" s="61"/>
      <c r="Y1612" s="61"/>
      <c r="AA1612"/>
    </row>
    <row r="1613" spans="1:27" s="12" customFormat="1" ht="14.25" customHeight="1">
      <c r="A1613" s="60"/>
      <c r="B1613" s="60"/>
      <c r="C1613" s="511" t="s">
        <v>223</v>
      </c>
      <c r="D1613" s="512"/>
      <c r="E1613" s="512"/>
      <c r="F1613" s="512"/>
      <c r="G1613" s="63"/>
      <c r="H1613" s="523">
        <v>7.2</v>
      </c>
      <c r="I1613" s="566"/>
      <c r="J1613" s="522"/>
      <c r="K1613" s="522">
        <v>15.5</v>
      </c>
      <c r="L1613" s="522">
        <v>15.5</v>
      </c>
      <c r="M1613" s="522"/>
      <c r="N1613" s="627"/>
      <c r="O1613" s="534">
        <v>0.30159999999999998</v>
      </c>
      <c r="P1613" s="621"/>
      <c r="Q1613" s="531">
        <f t="shared" si="309"/>
        <v>6.6088640000000005</v>
      </c>
      <c r="R1613" s="622"/>
      <c r="S1613" s="531">
        <f t="shared" si="310"/>
        <v>7.7911359999999998</v>
      </c>
      <c r="T1613" s="622"/>
      <c r="U1613" s="531">
        <f t="shared" si="311"/>
        <v>4.1888888888888882</v>
      </c>
      <c r="V1613" s="625"/>
      <c r="W1613" s="532">
        <v>0.76489982247020027</v>
      </c>
      <c r="X1613" s="61"/>
      <c r="Y1613" s="61"/>
      <c r="AA1613"/>
    </row>
    <row r="1614" spans="1:27" s="12" customFormat="1" ht="14.25" customHeight="1">
      <c r="A1614" s="60"/>
      <c r="B1614" s="60"/>
      <c r="C1614" s="511" t="s">
        <v>224</v>
      </c>
      <c r="D1614" s="512"/>
      <c r="E1614" s="512"/>
      <c r="F1614" s="512"/>
      <c r="G1614" s="63"/>
      <c r="H1614" s="523">
        <v>1.1000000000000001</v>
      </c>
      <c r="I1614" s="566"/>
      <c r="J1614" s="522"/>
      <c r="K1614" s="522">
        <v>15.3</v>
      </c>
      <c r="L1614" s="522">
        <v>15.3</v>
      </c>
      <c r="M1614" s="522"/>
      <c r="N1614" s="627"/>
      <c r="O1614" s="534">
        <v>0.1459</v>
      </c>
      <c r="P1614" s="621"/>
      <c r="Q1614" s="531">
        <f t="shared" si="309"/>
        <v>0.81403600000000009</v>
      </c>
      <c r="R1614" s="622"/>
      <c r="S1614" s="531">
        <f t="shared" si="310"/>
        <v>1.385964</v>
      </c>
      <c r="T1614" s="622"/>
      <c r="U1614" s="531">
        <f t="shared" si="311"/>
        <v>13.263636363636364</v>
      </c>
      <c r="V1614" s="625"/>
      <c r="W1614" s="532">
        <v>1.2291491154170178</v>
      </c>
      <c r="X1614" s="61"/>
      <c r="Y1614" s="61"/>
      <c r="AA1614"/>
    </row>
    <row r="1615" spans="1:27" s="12" customFormat="1" ht="14.25" customHeight="1">
      <c r="A1615" s="60"/>
      <c r="B1615" s="60"/>
      <c r="C1615" s="511" t="s">
        <v>225</v>
      </c>
      <c r="D1615" s="512"/>
      <c r="E1615" s="512"/>
      <c r="F1615" s="512"/>
      <c r="G1615" s="63"/>
      <c r="H1615" s="523">
        <v>16.399999999999999</v>
      </c>
      <c r="I1615" s="566"/>
      <c r="J1615" s="522"/>
      <c r="K1615" s="522">
        <v>14.9</v>
      </c>
      <c r="L1615" s="522">
        <v>14.9</v>
      </c>
      <c r="M1615" s="522"/>
      <c r="N1615" s="627"/>
      <c r="O1615" s="534">
        <v>1.2547999999999999</v>
      </c>
      <c r="P1615" s="621"/>
      <c r="Q1615" s="531">
        <f t="shared" si="309"/>
        <v>13.940591999999999</v>
      </c>
      <c r="R1615" s="622"/>
      <c r="S1615" s="531">
        <f t="shared" si="310"/>
        <v>18.859407999999998</v>
      </c>
      <c r="T1615" s="622"/>
      <c r="U1615" s="531">
        <f t="shared" si="311"/>
        <v>7.6512195121951221</v>
      </c>
      <c r="V1615" s="625"/>
      <c r="W1615" s="532">
        <v>1.2026068621813302</v>
      </c>
      <c r="X1615" s="61"/>
      <c r="Y1615" s="61"/>
      <c r="AA1615"/>
    </row>
    <row r="1616" spans="1:27" s="12" customFormat="1" ht="14.25" customHeight="1">
      <c r="A1616" s="60"/>
      <c r="B1616" s="60"/>
      <c r="C1616" s="511" t="s">
        <v>226</v>
      </c>
      <c r="D1616" s="512"/>
      <c r="E1616" s="512"/>
      <c r="F1616" s="512"/>
      <c r="G1616" s="63"/>
      <c r="H1616" s="523">
        <v>3.7</v>
      </c>
      <c r="I1616" s="566"/>
      <c r="J1616" s="522"/>
      <c r="K1616" s="522">
        <v>14.6</v>
      </c>
      <c r="L1616" s="522">
        <v>14.6</v>
      </c>
      <c r="M1616" s="522"/>
      <c r="N1616" s="627"/>
      <c r="O1616" s="534">
        <v>0.2717</v>
      </c>
      <c r="P1616" s="621"/>
      <c r="Q1616" s="531">
        <f t="shared" si="309"/>
        <v>3.1674680000000004</v>
      </c>
      <c r="R1616" s="622"/>
      <c r="S1616" s="531">
        <f t="shared" si="310"/>
        <v>4.232532</v>
      </c>
      <c r="T1616" s="622"/>
      <c r="U1616" s="531">
        <f t="shared" si="311"/>
        <v>7.3432432432432426</v>
      </c>
      <c r="V1616" s="625"/>
      <c r="W1616" s="532">
        <v>1.4114285714285713</v>
      </c>
      <c r="X1616" s="61"/>
      <c r="Y1616" s="61"/>
      <c r="AA1616"/>
    </row>
    <row r="1617" spans="1:27" s="12" customFormat="1" ht="14.25" customHeight="1">
      <c r="A1617" s="60"/>
      <c r="B1617" s="60"/>
      <c r="C1617" s="511" t="s">
        <v>227</v>
      </c>
      <c r="D1617" s="512"/>
      <c r="E1617" s="512"/>
      <c r="F1617" s="512"/>
      <c r="G1617" s="63"/>
      <c r="H1617" s="523">
        <v>2</v>
      </c>
      <c r="I1617" s="566"/>
      <c r="J1617" s="522"/>
      <c r="K1617" s="522">
        <v>16.8</v>
      </c>
      <c r="L1617" s="522">
        <v>16.8</v>
      </c>
      <c r="M1617" s="522"/>
      <c r="N1617" s="627"/>
      <c r="O1617" s="534">
        <v>0.22690000000000002</v>
      </c>
      <c r="P1617" s="621"/>
      <c r="Q1617" s="531">
        <f t="shared" si="309"/>
        <v>1.5552760000000001</v>
      </c>
      <c r="R1617" s="622"/>
      <c r="S1617" s="531">
        <f t="shared" si="310"/>
        <v>2.4447239999999999</v>
      </c>
      <c r="T1617" s="622"/>
      <c r="U1617" s="531">
        <f t="shared" si="311"/>
        <v>11.345000000000001</v>
      </c>
      <c r="V1617" s="625"/>
      <c r="W1617" s="532">
        <v>1.1430730478589424</v>
      </c>
      <c r="X1617" s="61"/>
      <c r="Y1617" s="61"/>
      <c r="AA1617"/>
    </row>
    <row r="1618" spans="1:27" s="12" customFormat="1" ht="14.25" customHeight="1">
      <c r="A1618" s="60"/>
      <c r="B1618" s="60"/>
      <c r="C1618" s="511" t="s">
        <v>228</v>
      </c>
      <c r="D1618" s="512"/>
      <c r="E1618" s="512"/>
      <c r="F1618" s="512"/>
      <c r="G1618" s="63"/>
      <c r="H1618" s="523">
        <v>1.7</v>
      </c>
      <c r="I1618" s="566"/>
      <c r="J1618" s="522"/>
      <c r="K1618" s="522">
        <v>14</v>
      </c>
      <c r="L1618" s="522">
        <v>14</v>
      </c>
      <c r="M1618" s="522"/>
      <c r="N1618" s="627"/>
      <c r="O1618" s="534">
        <v>0.36130000000000001</v>
      </c>
      <c r="P1618" s="621"/>
      <c r="Q1618" s="531">
        <f t="shared" si="309"/>
        <v>0.99185199999999996</v>
      </c>
      <c r="R1618" s="622"/>
      <c r="S1618" s="531">
        <f t="shared" si="310"/>
        <v>2.4081479999999997</v>
      </c>
      <c r="T1618" s="622"/>
      <c r="U1618" s="531">
        <f t="shared" si="311"/>
        <v>21.252941176470589</v>
      </c>
      <c r="V1618" s="625"/>
      <c r="W1618" s="532">
        <v>1.4728903383611904</v>
      </c>
      <c r="X1618" s="61"/>
      <c r="Y1618" s="61"/>
      <c r="AA1618"/>
    </row>
    <row r="1619" spans="1:27" s="12" customFormat="1" ht="14.25" customHeight="1">
      <c r="A1619" s="60"/>
      <c r="B1619" s="60"/>
      <c r="C1619" s="511" t="s">
        <v>229</v>
      </c>
      <c r="D1619" s="512"/>
      <c r="E1619" s="512"/>
      <c r="F1619" s="512"/>
      <c r="G1619" s="63"/>
      <c r="H1619" s="523">
        <v>4.2</v>
      </c>
      <c r="I1619" s="566"/>
      <c r="J1619" s="522"/>
      <c r="K1619" s="522">
        <v>15</v>
      </c>
      <c r="L1619" s="522">
        <v>15</v>
      </c>
      <c r="M1619" s="522"/>
      <c r="N1619" s="627"/>
      <c r="O1619" s="534">
        <v>0.32989999999999997</v>
      </c>
      <c r="P1619" s="621"/>
      <c r="Q1619" s="531">
        <f t="shared" si="309"/>
        <v>3.5533960000000002</v>
      </c>
      <c r="R1619" s="622"/>
      <c r="S1619" s="531">
        <f t="shared" si="310"/>
        <v>4.8466040000000001</v>
      </c>
      <c r="T1619" s="622"/>
      <c r="U1619" s="531">
        <f t="shared" si="311"/>
        <v>7.8547619047619035</v>
      </c>
      <c r="V1619" s="625"/>
      <c r="W1619" s="532">
        <v>1.2567619047619045</v>
      </c>
      <c r="X1619" s="61"/>
      <c r="Y1619" s="61"/>
      <c r="AA1619"/>
    </row>
    <row r="1620" spans="1:27" s="12" customFormat="1" ht="14.25" customHeight="1">
      <c r="A1620" s="60"/>
      <c r="B1620" s="60"/>
      <c r="C1620" s="511" t="s">
        <v>230</v>
      </c>
      <c r="D1620" s="512"/>
      <c r="E1620" s="512"/>
      <c r="F1620" s="512"/>
      <c r="G1620" s="63"/>
      <c r="H1620" s="523">
        <v>4.4000000000000004</v>
      </c>
      <c r="I1620" s="566"/>
      <c r="J1620" s="522"/>
      <c r="K1620" s="522">
        <v>13.4</v>
      </c>
      <c r="L1620" s="522">
        <v>13.4</v>
      </c>
      <c r="M1620" s="522"/>
      <c r="N1620" s="627"/>
      <c r="O1620" s="534">
        <v>0.35909999999999997</v>
      </c>
      <c r="P1620" s="621"/>
      <c r="Q1620" s="531">
        <f t="shared" si="309"/>
        <v>3.6961640000000004</v>
      </c>
      <c r="R1620" s="622"/>
      <c r="S1620" s="531">
        <f t="shared" si="310"/>
        <v>5.1038360000000003</v>
      </c>
      <c r="T1620" s="622"/>
      <c r="U1620" s="531">
        <f t="shared" si="311"/>
        <v>8.1613636363636353</v>
      </c>
      <c r="V1620" s="625"/>
      <c r="W1620" s="532">
        <v>0.95734470807784589</v>
      </c>
      <c r="X1620" s="61"/>
      <c r="Y1620" s="61"/>
      <c r="AA1620"/>
    </row>
    <row r="1621" spans="1:27" s="12" customFormat="1" ht="14.25" customHeight="1">
      <c r="A1621" s="60"/>
      <c r="B1621" s="60"/>
      <c r="C1621" s="518"/>
      <c r="D1621" s="518"/>
      <c r="E1621" s="518"/>
      <c r="F1621" s="518"/>
      <c r="G1621" s="63"/>
      <c r="H1621" s="525"/>
      <c r="I1621" s="566"/>
      <c r="J1621" s="522"/>
      <c r="K1621" s="522">
        <v>14.9</v>
      </c>
      <c r="L1621" s="522">
        <v>14.9</v>
      </c>
      <c r="M1621" s="522"/>
      <c r="N1621" s="627"/>
      <c r="O1621" s="527"/>
      <c r="P1621" s="621"/>
      <c r="Q1621" s="527"/>
      <c r="R1621" s="621"/>
      <c r="S1621" s="527"/>
      <c r="T1621" s="621"/>
      <c r="U1621" s="538"/>
      <c r="V1621" s="625"/>
      <c r="W1621" s="538"/>
      <c r="X1621" s="61"/>
      <c r="Y1621" s="61"/>
      <c r="AA1621"/>
    </row>
    <row r="1622" spans="1:27" s="12" customFormat="1" ht="14.25" customHeight="1">
      <c r="A1622" s="60"/>
      <c r="B1622" s="60"/>
      <c r="C1622" s="518" t="s">
        <v>283</v>
      </c>
      <c r="D1622" s="518"/>
      <c r="E1622" s="518"/>
      <c r="F1622" s="518"/>
      <c r="G1622" s="63"/>
      <c r="H1622" s="525">
        <v>100</v>
      </c>
      <c r="I1622" s="566"/>
      <c r="J1622" s="522"/>
      <c r="K1622" s="522">
        <v>14.9</v>
      </c>
      <c r="L1622" s="522">
        <v>14.9</v>
      </c>
      <c r="M1622" s="522"/>
      <c r="N1622" s="627"/>
      <c r="O1622" s="527"/>
      <c r="P1622" s="621"/>
      <c r="Q1622" s="527"/>
      <c r="R1622" s="621"/>
      <c r="S1622" s="527"/>
      <c r="T1622" s="621"/>
      <c r="U1622" s="538"/>
      <c r="V1622" s="625"/>
      <c r="W1622" s="538"/>
      <c r="X1622" s="61"/>
      <c r="Y1622" s="61"/>
      <c r="AA1622"/>
    </row>
    <row r="1623" spans="1:27" s="12" customFormat="1" ht="14.25" customHeight="1">
      <c r="A1623" s="60"/>
      <c r="B1623" s="60"/>
      <c r="C1623" s="511" t="s">
        <v>219</v>
      </c>
      <c r="D1623" s="512"/>
      <c r="E1623" s="512"/>
      <c r="F1623" s="512"/>
      <c r="G1623" s="63"/>
      <c r="H1623" s="523">
        <v>29.7</v>
      </c>
      <c r="I1623" s="566"/>
      <c r="J1623" s="522"/>
      <c r="K1623" s="522">
        <v>14.5</v>
      </c>
      <c r="L1623" s="522">
        <v>14.5</v>
      </c>
      <c r="M1623" s="522"/>
      <c r="N1623" s="627"/>
      <c r="O1623" s="534">
        <v>1.6761000000000001</v>
      </c>
      <c r="P1623" s="621"/>
      <c r="Q1623" s="531">
        <f t="shared" ref="Q1623:Q1634" si="312">H1623-1.96*O1623</f>
        <v>26.414843999999999</v>
      </c>
      <c r="R1623" s="622"/>
      <c r="S1623" s="531">
        <f t="shared" ref="S1623:S1634" si="313">H1623+1.96*O1623</f>
        <v>32.985155999999996</v>
      </c>
      <c r="T1623" s="622"/>
      <c r="U1623" s="531">
        <f t="shared" ref="U1623:U1634" si="314">O1623/H1623*100</f>
        <v>5.6434343434343441</v>
      </c>
      <c r="V1623" s="625"/>
      <c r="W1623" s="532">
        <v>1.498658798283262</v>
      </c>
      <c r="X1623" s="61"/>
      <c r="Y1623" s="61"/>
      <c r="AA1623"/>
    </row>
    <row r="1624" spans="1:27" s="12" customFormat="1" ht="14.25" customHeight="1">
      <c r="A1624" s="60"/>
      <c r="B1624" s="60"/>
      <c r="C1624" s="511" t="s">
        <v>220</v>
      </c>
      <c r="D1624" s="512"/>
      <c r="E1624" s="512"/>
      <c r="F1624" s="512"/>
      <c r="G1624" s="63"/>
      <c r="H1624" s="523">
        <v>5</v>
      </c>
      <c r="I1624" s="566"/>
      <c r="J1624" s="522"/>
      <c r="K1624" s="522">
        <v>16.600000000000001</v>
      </c>
      <c r="L1624" s="522">
        <v>16.600000000000001</v>
      </c>
      <c r="M1624" s="522"/>
      <c r="N1624" s="627"/>
      <c r="O1624" s="534">
        <v>0.38950000000000001</v>
      </c>
      <c r="P1624" s="621"/>
      <c r="Q1624" s="531">
        <f t="shared" si="312"/>
        <v>4.23658</v>
      </c>
      <c r="R1624" s="622"/>
      <c r="S1624" s="531">
        <f t="shared" si="313"/>
        <v>5.76342</v>
      </c>
      <c r="T1624" s="622"/>
      <c r="U1624" s="531">
        <f t="shared" si="314"/>
        <v>7.79</v>
      </c>
      <c r="V1624" s="625"/>
      <c r="W1624" s="532">
        <v>1.2055091303002168</v>
      </c>
      <c r="X1624" s="61"/>
      <c r="Y1624" s="61"/>
      <c r="AA1624"/>
    </row>
    <row r="1625" spans="1:27" s="12" customFormat="1" ht="14.25" customHeight="1">
      <c r="A1625" s="60"/>
      <c r="B1625" s="60"/>
      <c r="C1625" s="511" t="s">
        <v>221</v>
      </c>
      <c r="D1625" s="512"/>
      <c r="E1625" s="512"/>
      <c r="F1625" s="512"/>
      <c r="G1625" s="63"/>
      <c r="H1625" s="523">
        <v>5.9</v>
      </c>
      <c r="I1625" s="566"/>
      <c r="J1625" s="522"/>
      <c r="K1625" s="522">
        <v>15.4</v>
      </c>
      <c r="L1625" s="522">
        <v>15.4</v>
      </c>
      <c r="M1625" s="522"/>
      <c r="N1625" s="627"/>
      <c r="O1625" s="534">
        <v>0.65669999999999995</v>
      </c>
      <c r="P1625" s="621"/>
      <c r="Q1625" s="531">
        <f t="shared" si="312"/>
        <v>4.6128680000000006</v>
      </c>
      <c r="R1625" s="622"/>
      <c r="S1625" s="531">
        <f t="shared" si="313"/>
        <v>7.1871320000000001</v>
      </c>
      <c r="T1625" s="622"/>
      <c r="U1625" s="531">
        <f t="shared" si="314"/>
        <v>11.130508474576271</v>
      </c>
      <c r="V1625" s="625"/>
      <c r="W1625" s="532">
        <v>0.9948492652628389</v>
      </c>
      <c r="X1625" s="61"/>
      <c r="Y1625" s="61"/>
      <c r="AA1625"/>
    </row>
    <row r="1626" spans="1:27" s="12" customFormat="1" ht="14.25" customHeight="1">
      <c r="A1626" s="60"/>
      <c r="B1626" s="60"/>
      <c r="C1626" s="511" t="s">
        <v>222</v>
      </c>
      <c r="D1626" s="512"/>
      <c r="E1626" s="512"/>
      <c r="F1626" s="512"/>
      <c r="G1626" s="63"/>
      <c r="H1626" s="523">
        <v>21.6</v>
      </c>
      <c r="I1626" s="566"/>
      <c r="J1626" s="522"/>
      <c r="K1626" s="522">
        <v>15</v>
      </c>
      <c r="L1626" s="522">
        <v>15</v>
      </c>
      <c r="M1626" s="522"/>
      <c r="N1626" s="627"/>
      <c r="O1626" s="534">
        <v>1.3331000000000002</v>
      </c>
      <c r="P1626" s="621"/>
      <c r="Q1626" s="531">
        <f t="shared" si="312"/>
        <v>18.987124000000001</v>
      </c>
      <c r="R1626" s="622"/>
      <c r="S1626" s="531">
        <f t="shared" si="313"/>
        <v>24.212876000000001</v>
      </c>
      <c r="T1626" s="622"/>
      <c r="U1626" s="531">
        <f t="shared" si="314"/>
        <v>6.1717592592592592</v>
      </c>
      <c r="V1626" s="625"/>
      <c r="W1626" s="532">
        <v>1.657672220840587</v>
      </c>
      <c r="X1626" s="61"/>
      <c r="Y1626" s="61"/>
      <c r="AA1626"/>
    </row>
    <row r="1627" spans="1:27" s="12" customFormat="1" ht="14.25" customHeight="1">
      <c r="A1627" s="60"/>
      <c r="B1627" s="60"/>
      <c r="C1627" s="511" t="s">
        <v>223</v>
      </c>
      <c r="D1627" s="512"/>
      <c r="E1627" s="512"/>
      <c r="F1627" s="512"/>
      <c r="G1627" s="63"/>
      <c r="H1627" s="523">
        <v>5.9</v>
      </c>
      <c r="I1627" s="566"/>
      <c r="J1627" s="522"/>
      <c r="K1627" s="522">
        <v>15.5</v>
      </c>
      <c r="L1627" s="522">
        <v>15.5</v>
      </c>
      <c r="M1627" s="522"/>
      <c r="N1627" s="627"/>
      <c r="O1627" s="534">
        <v>0.35620000000000002</v>
      </c>
      <c r="P1627" s="621"/>
      <c r="Q1627" s="531">
        <f t="shared" si="312"/>
        <v>5.201848</v>
      </c>
      <c r="R1627" s="622"/>
      <c r="S1627" s="531">
        <f t="shared" si="313"/>
        <v>6.5981520000000007</v>
      </c>
      <c r="T1627" s="622"/>
      <c r="U1627" s="531">
        <f t="shared" si="314"/>
        <v>6.0372881355932204</v>
      </c>
      <c r="V1627" s="625"/>
      <c r="W1627" s="532">
        <v>0.86435331230283918</v>
      </c>
      <c r="X1627" s="61"/>
      <c r="Y1627" s="61"/>
      <c r="AA1627"/>
    </row>
    <row r="1628" spans="1:27" s="12" customFormat="1" ht="14.25" customHeight="1">
      <c r="A1628" s="60"/>
      <c r="B1628" s="60"/>
      <c r="C1628" s="511" t="s">
        <v>224</v>
      </c>
      <c r="D1628" s="512"/>
      <c r="E1628" s="512"/>
      <c r="F1628" s="512"/>
      <c r="G1628" s="63"/>
      <c r="H1628" s="523">
        <v>2.1</v>
      </c>
      <c r="I1628" s="566"/>
      <c r="J1628" s="522"/>
      <c r="K1628" s="522">
        <v>15.3</v>
      </c>
      <c r="L1628" s="522">
        <v>15.3</v>
      </c>
      <c r="M1628" s="522"/>
      <c r="N1628" s="627"/>
      <c r="O1628" s="534">
        <v>0.57040000000000002</v>
      </c>
      <c r="P1628" s="621"/>
      <c r="Q1628" s="531">
        <f t="shared" si="312"/>
        <v>0.982016</v>
      </c>
      <c r="R1628" s="622"/>
      <c r="S1628" s="531">
        <f t="shared" si="313"/>
        <v>3.2179840000000004</v>
      </c>
      <c r="T1628" s="622"/>
      <c r="U1628" s="531">
        <f t="shared" si="314"/>
        <v>27.161904761904758</v>
      </c>
      <c r="V1628" s="625"/>
      <c r="W1628" s="532">
        <v>1.1607651607651608</v>
      </c>
      <c r="X1628" s="61"/>
      <c r="Y1628" s="61"/>
      <c r="AA1628"/>
    </row>
    <row r="1629" spans="1:27" s="12" customFormat="1" ht="14.25" customHeight="1">
      <c r="A1629" s="60"/>
      <c r="B1629" s="60"/>
      <c r="C1629" s="511" t="s">
        <v>225</v>
      </c>
      <c r="D1629" s="512"/>
      <c r="E1629" s="512"/>
      <c r="F1629" s="512"/>
      <c r="G1629" s="63"/>
      <c r="H1629" s="523">
        <v>16.5</v>
      </c>
      <c r="I1629" s="566"/>
      <c r="J1629" s="522"/>
      <c r="K1629" s="522">
        <v>14.9</v>
      </c>
      <c r="L1629" s="522">
        <v>14.9</v>
      </c>
      <c r="M1629" s="522"/>
      <c r="N1629" s="627"/>
      <c r="O1629" s="534">
        <v>1.5327999999999999</v>
      </c>
      <c r="P1629" s="621"/>
      <c r="Q1629" s="531">
        <f t="shared" si="312"/>
        <v>13.495712000000001</v>
      </c>
      <c r="R1629" s="622"/>
      <c r="S1629" s="531">
        <f t="shared" si="313"/>
        <v>19.504287999999999</v>
      </c>
      <c r="T1629" s="622"/>
      <c r="U1629" s="531">
        <f t="shared" si="314"/>
        <v>9.2896969696969691</v>
      </c>
      <c r="V1629" s="625"/>
      <c r="W1629" s="532">
        <v>1.0217304359418744</v>
      </c>
      <c r="X1629" s="61"/>
      <c r="Y1629" s="61"/>
      <c r="AA1629"/>
    </row>
    <row r="1630" spans="1:27" s="12" customFormat="1" ht="14.25" customHeight="1">
      <c r="A1630" s="60"/>
      <c r="B1630" s="60"/>
      <c r="C1630" s="511" t="s">
        <v>226</v>
      </c>
      <c r="D1630" s="512"/>
      <c r="E1630" s="512"/>
      <c r="F1630" s="512"/>
      <c r="G1630" s="63"/>
      <c r="H1630" s="523">
        <v>3.8</v>
      </c>
      <c r="I1630" s="566"/>
      <c r="J1630" s="522"/>
      <c r="K1630" s="522">
        <v>14.6</v>
      </c>
      <c r="L1630" s="522">
        <v>14.6</v>
      </c>
      <c r="M1630" s="522"/>
      <c r="N1630" s="627"/>
      <c r="O1630" s="534">
        <v>0.34420000000000001</v>
      </c>
      <c r="P1630" s="621"/>
      <c r="Q1630" s="531">
        <f t="shared" si="312"/>
        <v>3.1253679999999999</v>
      </c>
      <c r="R1630" s="622"/>
      <c r="S1630" s="531">
        <f t="shared" si="313"/>
        <v>4.4746319999999997</v>
      </c>
      <c r="T1630" s="622"/>
      <c r="U1630" s="531">
        <f t="shared" si="314"/>
        <v>9.0578947368421066</v>
      </c>
      <c r="V1630" s="625"/>
      <c r="W1630" s="532">
        <v>1.3299845440494591</v>
      </c>
      <c r="X1630" s="61"/>
      <c r="Y1630" s="61"/>
      <c r="AA1630"/>
    </row>
    <row r="1631" spans="1:27" s="12" customFormat="1" ht="14.25" customHeight="1">
      <c r="A1631" s="60"/>
      <c r="B1631" s="60"/>
      <c r="C1631" s="511" t="s">
        <v>227</v>
      </c>
      <c r="D1631" s="512"/>
      <c r="E1631" s="512"/>
      <c r="F1631" s="512"/>
      <c r="G1631" s="63"/>
      <c r="H1631" s="523">
        <v>2</v>
      </c>
      <c r="I1631" s="566"/>
      <c r="J1631" s="522"/>
      <c r="K1631" s="522">
        <v>16.8</v>
      </c>
      <c r="L1631" s="522">
        <v>16.8</v>
      </c>
      <c r="M1631" s="522"/>
      <c r="N1631" s="627"/>
      <c r="O1631" s="534">
        <v>0.2117</v>
      </c>
      <c r="P1631" s="621"/>
      <c r="Q1631" s="531">
        <f t="shared" si="312"/>
        <v>1.5850680000000001</v>
      </c>
      <c r="R1631" s="622"/>
      <c r="S1631" s="531">
        <f t="shared" si="313"/>
        <v>2.4149319999999999</v>
      </c>
      <c r="T1631" s="622"/>
      <c r="U1631" s="531">
        <f t="shared" si="314"/>
        <v>10.585000000000001</v>
      </c>
      <c r="V1631" s="625"/>
      <c r="W1631" s="532">
        <v>1.119513484928609</v>
      </c>
      <c r="X1631" s="61"/>
      <c r="Y1631" s="61"/>
      <c r="AA1631"/>
    </row>
    <row r="1632" spans="1:27" s="12" customFormat="1" ht="14.25" customHeight="1">
      <c r="A1632" s="60"/>
      <c r="B1632" s="60"/>
      <c r="C1632" s="511" t="s">
        <v>228</v>
      </c>
      <c r="D1632" s="512"/>
      <c r="E1632" s="512"/>
      <c r="F1632" s="512"/>
      <c r="G1632" s="63"/>
      <c r="H1632" s="523">
        <v>1.1000000000000001</v>
      </c>
      <c r="I1632" s="566"/>
      <c r="J1632" s="522"/>
      <c r="K1632" s="522">
        <v>14</v>
      </c>
      <c r="L1632" s="522">
        <v>14</v>
      </c>
      <c r="M1632" s="522"/>
      <c r="N1632" s="627"/>
      <c r="O1632" s="534">
        <v>0.115</v>
      </c>
      <c r="P1632" s="621"/>
      <c r="Q1632" s="531">
        <f t="shared" si="312"/>
        <v>0.87460000000000004</v>
      </c>
      <c r="R1632" s="622"/>
      <c r="S1632" s="531">
        <f t="shared" si="313"/>
        <v>1.3254000000000001</v>
      </c>
      <c r="T1632" s="622"/>
      <c r="U1632" s="531">
        <f t="shared" si="314"/>
        <v>10.454545454545453</v>
      </c>
      <c r="V1632" s="625"/>
      <c r="W1632" s="532">
        <v>0.70036540803897684</v>
      </c>
      <c r="X1632" s="61"/>
      <c r="Y1632" s="61"/>
      <c r="AA1632"/>
    </row>
    <row r="1633" spans="1:27" s="12" customFormat="1" ht="14.25" customHeight="1">
      <c r="A1633" s="60"/>
      <c r="B1633" s="60"/>
      <c r="C1633" s="511" t="s">
        <v>229</v>
      </c>
      <c r="D1633" s="512"/>
      <c r="E1633" s="512"/>
      <c r="F1633" s="512"/>
      <c r="G1633" s="63"/>
      <c r="H1633" s="523">
        <v>2.6</v>
      </c>
      <c r="I1633" s="566"/>
      <c r="J1633" s="522"/>
      <c r="K1633" s="522">
        <v>15</v>
      </c>
      <c r="L1633" s="522">
        <v>15</v>
      </c>
      <c r="M1633" s="522"/>
      <c r="N1633" s="627"/>
      <c r="O1633" s="534">
        <v>0.28689999999999999</v>
      </c>
      <c r="P1633" s="621"/>
      <c r="Q1633" s="531">
        <f t="shared" si="312"/>
        <v>2.0376760000000003</v>
      </c>
      <c r="R1633" s="622"/>
      <c r="S1633" s="531">
        <f t="shared" si="313"/>
        <v>3.1623239999999999</v>
      </c>
      <c r="T1633" s="622"/>
      <c r="U1633" s="531">
        <f t="shared" si="314"/>
        <v>11.034615384615384</v>
      </c>
      <c r="V1633" s="625"/>
      <c r="W1633" s="532">
        <v>1.2819481680071492</v>
      </c>
      <c r="X1633" s="61"/>
      <c r="Y1633" s="61"/>
      <c r="AA1633"/>
    </row>
    <row r="1634" spans="1:27" s="12" customFormat="1" ht="14.25" customHeight="1">
      <c r="A1634" s="60"/>
      <c r="B1634" s="60"/>
      <c r="C1634" s="511" t="s">
        <v>230</v>
      </c>
      <c r="D1634" s="512"/>
      <c r="E1634" s="512"/>
      <c r="F1634" s="512"/>
      <c r="G1634" s="63"/>
      <c r="H1634" s="523">
        <v>3.8</v>
      </c>
      <c r="I1634" s="566"/>
      <c r="J1634" s="522"/>
      <c r="K1634" s="522">
        <v>13.4</v>
      </c>
      <c r="L1634" s="522">
        <v>13.4</v>
      </c>
      <c r="M1634" s="522"/>
      <c r="N1634" s="627"/>
      <c r="O1634" s="534">
        <v>0.48710000000000003</v>
      </c>
      <c r="P1634" s="621"/>
      <c r="Q1634" s="531">
        <f t="shared" si="312"/>
        <v>2.8452839999999999</v>
      </c>
      <c r="R1634" s="622"/>
      <c r="S1634" s="531">
        <f t="shared" si="313"/>
        <v>4.7547160000000002</v>
      </c>
      <c r="T1634" s="622"/>
      <c r="U1634" s="531">
        <f t="shared" si="314"/>
        <v>12.818421052631582</v>
      </c>
      <c r="V1634" s="625"/>
      <c r="W1634" s="532">
        <v>1.262571280456195</v>
      </c>
      <c r="X1634" s="61"/>
      <c r="Y1634" s="61"/>
      <c r="AA1634"/>
    </row>
    <row r="1635" spans="1:27" s="12" customFormat="1" ht="14.25" customHeight="1">
      <c r="A1635" s="60"/>
      <c r="B1635" s="60"/>
      <c r="C1635" s="518"/>
      <c r="D1635" s="518"/>
      <c r="E1635" s="518"/>
      <c r="F1635" s="518"/>
      <c r="G1635" s="63"/>
      <c r="H1635" s="525"/>
      <c r="I1635" s="566"/>
      <c r="J1635" s="522"/>
      <c r="K1635" s="522">
        <v>14.9</v>
      </c>
      <c r="L1635" s="522">
        <v>14.9</v>
      </c>
      <c r="M1635" s="522"/>
      <c r="N1635" s="627"/>
      <c r="O1635" s="527"/>
      <c r="P1635" s="621"/>
      <c r="Q1635" s="527"/>
      <c r="R1635" s="621"/>
      <c r="S1635" s="527"/>
      <c r="T1635" s="621"/>
      <c r="U1635" s="538"/>
      <c r="V1635" s="625"/>
      <c r="W1635" s="538"/>
      <c r="X1635" s="61"/>
      <c r="Y1635" s="61"/>
      <c r="AA1635"/>
    </row>
    <row r="1636" spans="1:27" s="12" customFormat="1" ht="14.25" customHeight="1">
      <c r="A1636" s="60"/>
      <c r="B1636" s="60"/>
      <c r="C1636" s="518" t="s">
        <v>284</v>
      </c>
      <c r="D1636" s="518"/>
      <c r="E1636" s="518"/>
      <c r="F1636" s="518"/>
      <c r="G1636" s="63"/>
      <c r="H1636" s="525">
        <v>100</v>
      </c>
      <c r="I1636" s="566"/>
      <c r="J1636" s="522"/>
      <c r="K1636" s="522">
        <v>14.9</v>
      </c>
      <c r="L1636" s="522">
        <v>14.9</v>
      </c>
      <c r="M1636" s="522"/>
      <c r="N1636" s="627"/>
      <c r="O1636" s="527"/>
      <c r="P1636" s="621"/>
      <c r="Q1636" s="527"/>
      <c r="R1636" s="621"/>
      <c r="S1636" s="527"/>
      <c r="T1636" s="621"/>
      <c r="U1636" s="538"/>
      <c r="V1636" s="625"/>
      <c r="W1636" s="538"/>
      <c r="X1636" s="61"/>
      <c r="Y1636" s="61"/>
      <c r="AA1636"/>
    </row>
    <row r="1637" spans="1:27" s="12" customFormat="1" ht="14.25" customHeight="1">
      <c r="A1637" s="60"/>
      <c r="B1637" s="60"/>
      <c r="C1637" s="511" t="s">
        <v>219</v>
      </c>
      <c r="D1637" s="512"/>
      <c r="E1637" s="512"/>
      <c r="F1637" s="512"/>
      <c r="G1637" s="63"/>
      <c r="H1637" s="523">
        <v>22.4</v>
      </c>
      <c r="I1637" s="566"/>
      <c r="J1637" s="522"/>
      <c r="K1637" s="522">
        <v>14.5</v>
      </c>
      <c r="L1637" s="522">
        <v>14.5</v>
      </c>
      <c r="M1637" s="522"/>
      <c r="N1637" s="627"/>
      <c r="O1637" s="534">
        <v>1.2047999999999999</v>
      </c>
      <c r="P1637" s="621"/>
      <c r="Q1637" s="531">
        <f t="shared" ref="Q1637:Q1648" si="315">H1637-1.96*O1637</f>
        <v>20.038591999999998</v>
      </c>
      <c r="R1637" s="622"/>
      <c r="S1637" s="531">
        <f t="shared" ref="S1637:S1648" si="316">H1637+1.96*O1637</f>
        <v>24.761407999999999</v>
      </c>
      <c r="T1637" s="622"/>
      <c r="U1637" s="531">
        <f t="shared" ref="U1637:U1648" si="317">O1637/H1637*100</f>
        <v>5.3785714285714281</v>
      </c>
      <c r="V1637" s="625"/>
      <c r="W1637" s="532">
        <v>1.4730407140237192</v>
      </c>
      <c r="X1637" s="61"/>
      <c r="Y1637" s="61"/>
      <c r="AA1637"/>
    </row>
    <row r="1638" spans="1:27" s="12" customFormat="1" ht="14.25" customHeight="1">
      <c r="A1638" s="60"/>
      <c r="B1638" s="60"/>
      <c r="C1638" s="511" t="s">
        <v>220</v>
      </c>
      <c r="D1638" s="512"/>
      <c r="E1638" s="512"/>
      <c r="F1638" s="512"/>
      <c r="G1638" s="63"/>
      <c r="H1638" s="523">
        <v>3.3</v>
      </c>
      <c r="I1638" s="566"/>
      <c r="J1638" s="522"/>
      <c r="K1638" s="522">
        <v>16.600000000000001</v>
      </c>
      <c r="L1638" s="522">
        <v>16.600000000000001</v>
      </c>
      <c r="M1638" s="522"/>
      <c r="N1638" s="627"/>
      <c r="O1638" s="534">
        <v>0.3377</v>
      </c>
      <c r="P1638" s="621"/>
      <c r="Q1638" s="531">
        <f t="shared" si="315"/>
        <v>2.6381079999999999</v>
      </c>
      <c r="R1638" s="622"/>
      <c r="S1638" s="531">
        <f t="shared" si="316"/>
        <v>3.9618919999999997</v>
      </c>
      <c r="T1638" s="622"/>
      <c r="U1638" s="531">
        <f t="shared" si="317"/>
        <v>10.233333333333334</v>
      </c>
      <c r="V1638" s="625"/>
      <c r="W1638" s="532">
        <v>1.3342552350849466</v>
      </c>
      <c r="X1638" s="61"/>
      <c r="Y1638" s="61"/>
      <c r="AA1638"/>
    </row>
    <row r="1639" spans="1:27" s="12" customFormat="1" ht="14.25" customHeight="1">
      <c r="A1639" s="60"/>
      <c r="B1639" s="60"/>
      <c r="C1639" s="511" t="s">
        <v>221</v>
      </c>
      <c r="D1639" s="512"/>
      <c r="E1639" s="512"/>
      <c r="F1639" s="512"/>
      <c r="G1639" s="63"/>
      <c r="H1639" s="523">
        <v>6.4</v>
      </c>
      <c r="I1639" s="566"/>
      <c r="J1639" s="522"/>
      <c r="K1639" s="522">
        <v>15.4</v>
      </c>
      <c r="L1639" s="522">
        <v>15.4</v>
      </c>
      <c r="M1639" s="522"/>
      <c r="N1639" s="627"/>
      <c r="O1639" s="534">
        <v>0.49639999999999995</v>
      </c>
      <c r="P1639" s="621"/>
      <c r="Q1639" s="531">
        <f t="shared" si="315"/>
        <v>5.4270560000000003</v>
      </c>
      <c r="R1639" s="622"/>
      <c r="S1639" s="531">
        <f t="shared" si="316"/>
        <v>7.3729440000000004</v>
      </c>
      <c r="T1639" s="622"/>
      <c r="U1639" s="531">
        <f t="shared" si="317"/>
        <v>7.7562499999999996</v>
      </c>
      <c r="V1639" s="625"/>
      <c r="W1639" s="532">
        <v>1.2394506866416979</v>
      </c>
      <c r="X1639" s="61"/>
      <c r="Y1639" s="61"/>
      <c r="AA1639"/>
    </row>
    <row r="1640" spans="1:27" s="12" customFormat="1" ht="14.25" customHeight="1">
      <c r="A1640" s="60"/>
      <c r="B1640" s="60"/>
      <c r="C1640" s="511" t="s">
        <v>222</v>
      </c>
      <c r="D1640" s="512"/>
      <c r="E1640" s="512"/>
      <c r="F1640" s="512"/>
      <c r="G1640" s="63"/>
      <c r="H1640" s="523">
        <v>24.6</v>
      </c>
      <c r="I1640" s="566"/>
      <c r="J1640" s="522"/>
      <c r="K1640" s="522">
        <v>15</v>
      </c>
      <c r="L1640" s="522">
        <v>15</v>
      </c>
      <c r="M1640" s="522"/>
      <c r="N1640" s="627"/>
      <c r="O1640" s="534">
        <v>0.82979999999999998</v>
      </c>
      <c r="P1640" s="621"/>
      <c r="Q1640" s="531">
        <f t="shared" si="315"/>
        <v>22.973592</v>
      </c>
      <c r="R1640" s="622"/>
      <c r="S1640" s="531">
        <f t="shared" si="316"/>
        <v>26.226408000000003</v>
      </c>
      <c r="T1640" s="622"/>
      <c r="U1640" s="531">
        <f t="shared" si="317"/>
        <v>3.3731707317073165</v>
      </c>
      <c r="V1640" s="625"/>
      <c r="W1640" s="532">
        <v>1.0273616441748172</v>
      </c>
      <c r="X1640" s="61"/>
      <c r="Y1640" s="61"/>
      <c r="AA1640"/>
    </row>
    <row r="1641" spans="1:27" s="12" customFormat="1" ht="14.25" customHeight="1">
      <c r="A1641" s="60"/>
      <c r="B1641" s="60"/>
      <c r="C1641" s="511" t="s">
        <v>223</v>
      </c>
      <c r="D1641" s="512"/>
      <c r="E1641" s="512"/>
      <c r="F1641" s="512"/>
      <c r="G1641" s="63"/>
      <c r="H1641" s="523">
        <v>6.5</v>
      </c>
      <c r="I1641" s="566"/>
      <c r="J1641" s="522"/>
      <c r="K1641" s="522">
        <v>15.5</v>
      </c>
      <c r="L1641" s="522">
        <v>15.5</v>
      </c>
      <c r="M1641" s="522"/>
      <c r="N1641" s="627"/>
      <c r="O1641" s="534">
        <v>0.71250000000000002</v>
      </c>
      <c r="P1641" s="621"/>
      <c r="Q1641" s="531">
        <f t="shared" si="315"/>
        <v>5.1035000000000004</v>
      </c>
      <c r="R1641" s="622"/>
      <c r="S1641" s="531">
        <f t="shared" si="316"/>
        <v>7.8964999999999996</v>
      </c>
      <c r="T1641" s="622"/>
      <c r="U1641" s="531">
        <f t="shared" si="317"/>
        <v>10.961538461538462</v>
      </c>
      <c r="V1641" s="625"/>
      <c r="W1641" s="532">
        <v>1.6493055555555556</v>
      </c>
      <c r="X1641" s="61"/>
      <c r="Y1641" s="61"/>
      <c r="AA1641"/>
    </row>
    <row r="1642" spans="1:27" s="12" customFormat="1" ht="14.25" customHeight="1">
      <c r="A1642" s="60"/>
      <c r="B1642" s="60"/>
      <c r="C1642" s="511" t="s">
        <v>224</v>
      </c>
      <c r="D1642" s="512"/>
      <c r="E1642" s="512"/>
      <c r="F1642" s="512"/>
      <c r="G1642" s="63"/>
      <c r="H1642" s="523">
        <v>1.6</v>
      </c>
      <c r="I1642" s="566"/>
      <c r="J1642" s="522"/>
      <c r="K1642" s="522">
        <v>15.3</v>
      </c>
      <c r="L1642" s="522">
        <v>15.3</v>
      </c>
      <c r="M1642" s="522"/>
      <c r="N1642" s="627"/>
      <c r="O1642" s="534">
        <v>0.15839999999999999</v>
      </c>
      <c r="P1642" s="621"/>
      <c r="Q1642" s="531">
        <f t="shared" si="315"/>
        <v>1.289536</v>
      </c>
      <c r="R1642" s="622"/>
      <c r="S1642" s="531">
        <f t="shared" si="316"/>
        <v>1.9104640000000002</v>
      </c>
      <c r="T1642" s="622"/>
      <c r="U1642" s="531">
        <f t="shared" si="317"/>
        <v>9.8999999999999986</v>
      </c>
      <c r="V1642" s="625"/>
      <c r="W1642" s="532">
        <v>1.2027334851936218</v>
      </c>
      <c r="X1642" s="61"/>
      <c r="Y1642" s="61"/>
      <c r="AA1642"/>
    </row>
    <row r="1643" spans="1:27" s="12" customFormat="1" ht="14.25" customHeight="1">
      <c r="A1643" s="60"/>
      <c r="B1643" s="60"/>
      <c r="C1643" s="511" t="s">
        <v>225</v>
      </c>
      <c r="D1643" s="512"/>
      <c r="E1643" s="512"/>
      <c r="F1643" s="512"/>
      <c r="G1643" s="63"/>
      <c r="H1643" s="523">
        <v>15.2</v>
      </c>
      <c r="I1643" s="566"/>
      <c r="J1643" s="522"/>
      <c r="K1643" s="522">
        <v>14.9</v>
      </c>
      <c r="L1643" s="522">
        <v>14.9</v>
      </c>
      <c r="M1643" s="522"/>
      <c r="N1643" s="627"/>
      <c r="O1643" s="534">
        <v>1.1768000000000001</v>
      </c>
      <c r="P1643" s="621"/>
      <c r="Q1643" s="531">
        <f t="shared" si="315"/>
        <v>12.893471999999999</v>
      </c>
      <c r="R1643" s="622"/>
      <c r="S1643" s="531">
        <f t="shared" si="316"/>
        <v>17.506527999999999</v>
      </c>
      <c r="T1643" s="622"/>
      <c r="U1643" s="531">
        <f t="shared" si="317"/>
        <v>7.7421052631578959</v>
      </c>
      <c r="V1643" s="625"/>
      <c r="W1643" s="532">
        <v>1.0680704302051189</v>
      </c>
      <c r="X1643" s="61"/>
      <c r="Y1643" s="61"/>
      <c r="AA1643"/>
    </row>
    <row r="1644" spans="1:27" s="12" customFormat="1" ht="14.25" customHeight="1">
      <c r="A1644" s="60"/>
      <c r="B1644" s="60"/>
      <c r="C1644" s="511" t="s">
        <v>226</v>
      </c>
      <c r="D1644" s="512"/>
      <c r="E1644" s="512"/>
      <c r="F1644" s="512"/>
      <c r="G1644" s="63"/>
      <c r="H1644" s="523">
        <v>4.0999999999999996</v>
      </c>
      <c r="I1644" s="566"/>
      <c r="J1644" s="522"/>
      <c r="K1644" s="522">
        <v>14.6</v>
      </c>
      <c r="L1644" s="522">
        <v>14.6</v>
      </c>
      <c r="M1644" s="522"/>
      <c r="N1644" s="627"/>
      <c r="O1644" s="534">
        <v>0.33890000000000003</v>
      </c>
      <c r="P1644" s="621"/>
      <c r="Q1644" s="531">
        <f t="shared" si="315"/>
        <v>3.4357559999999996</v>
      </c>
      <c r="R1644" s="622"/>
      <c r="S1644" s="531">
        <f t="shared" si="316"/>
        <v>4.7642439999999997</v>
      </c>
      <c r="T1644" s="622"/>
      <c r="U1644" s="531">
        <f t="shared" si="317"/>
        <v>8.2658536585365869</v>
      </c>
      <c r="V1644" s="625"/>
      <c r="W1644" s="532">
        <v>1.2964804896710023</v>
      </c>
      <c r="X1644" s="61"/>
      <c r="Y1644" s="61"/>
      <c r="AA1644"/>
    </row>
    <row r="1645" spans="1:27" s="12" customFormat="1" ht="14.25" customHeight="1">
      <c r="A1645" s="60"/>
      <c r="B1645" s="60"/>
      <c r="C1645" s="511" t="s">
        <v>227</v>
      </c>
      <c r="D1645" s="512"/>
      <c r="E1645" s="512"/>
      <c r="F1645" s="512"/>
      <c r="G1645" s="63"/>
      <c r="H1645" s="523">
        <v>3.3</v>
      </c>
      <c r="I1645" s="566"/>
      <c r="J1645" s="522"/>
      <c r="K1645" s="522">
        <v>16.8</v>
      </c>
      <c r="L1645" s="522">
        <v>16.8</v>
      </c>
      <c r="M1645" s="522"/>
      <c r="N1645" s="627"/>
      <c r="O1645" s="534">
        <v>0.98029999999999995</v>
      </c>
      <c r="P1645" s="621"/>
      <c r="Q1645" s="531">
        <f t="shared" si="315"/>
        <v>1.3786119999999999</v>
      </c>
      <c r="R1645" s="622"/>
      <c r="S1645" s="531">
        <f t="shared" si="316"/>
        <v>5.2213879999999993</v>
      </c>
      <c r="T1645" s="622"/>
      <c r="U1645" s="531">
        <f t="shared" si="317"/>
        <v>29.706060606060607</v>
      </c>
      <c r="V1645" s="625"/>
      <c r="W1645" s="532">
        <v>0.97194130477890139</v>
      </c>
      <c r="X1645" s="61"/>
      <c r="Y1645" s="61"/>
      <c r="AA1645"/>
    </row>
    <row r="1646" spans="1:27" s="12" customFormat="1" ht="14.25" customHeight="1">
      <c r="A1646" s="60"/>
      <c r="B1646" s="60"/>
      <c r="C1646" s="511" t="s">
        <v>228</v>
      </c>
      <c r="D1646" s="512"/>
      <c r="E1646" s="512"/>
      <c r="F1646" s="512"/>
      <c r="G1646" s="63"/>
      <c r="H1646" s="523">
        <v>2</v>
      </c>
      <c r="I1646" s="566"/>
      <c r="J1646" s="522"/>
      <c r="K1646" s="522">
        <v>14</v>
      </c>
      <c r="L1646" s="522">
        <v>14</v>
      </c>
      <c r="M1646" s="522"/>
      <c r="N1646" s="627"/>
      <c r="O1646" s="534">
        <v>0.33700000000000002</v>
      </c>
      <c r="P1646" s="621"/>
      <c r="Q1646" s="531">
        <f t="shared" si="315"/>
        <v>1.33948</v>
      </c>
      <c r="R1646" s="622"/>
      <c r="S1646" s="531">
        <f t="shared" si="316"/>
        <v>2.66052</v>
      </c>
      <c r="T1646" s="622"/>
      <c r="U1646" s="531">
        <f t="shared" si="317"/>
        <v>16.850000000000001</v>
      </c>
      <c r="V1646" s="625"/>
      <c r="W1646" s="532">
        <v>1.5829027712541102</v>
      </c>
      <c r="X1646" s="61"/>
      <c r="Y1646" s="61"/>
      <c r="AA1646"/>
    </row>
    <row r="1647" spans="1:27" s="12" customFormat="1" ht="14.25" customHeight="1">
      <c r="A1647" s="60"/>
      <c r="B1647" s="60"/>
      <c r="C1647" s="511" t="s">
        <v>229</v>
      </c>
      <c r="D1647" s="512"/>
      <c r="E1647" s="512"/>
      <c r="F1647" s="512"/>
      <c r="G1647" s="63"/>
      <c r="H1647" s="523">
        <v>5.5</v>
      </c>
      <c r="I1647" s="566"/>
      <c r="J1647" s="522"/>
      <c r="K1647" s="522">
        <v>15</v>
      </c>
      <c r="L1647" s="522">
        <v>15</v>
      </c>
      <c r="M1647" s="522"/>
      <c r="N1647" s="627"/>
      <c r="O1647" s="534">
        <v>0.5575</v>
      </c>
      <c r="P1647" s="621"/>
      <c r="Q1647" s="531">
        <f t="shared" si="315"/>
        <v>4.4073000000000002</v>
      </c>
      <c r="R1647" s="622"/>
      <c r="S1647" s="531">
        <f t="shared" si="316"/>
        <v>6.5926999999999998</v>
      </c>
      <c r="T1647" s="622"/>
      <c r="U1647" s="531">
        <f t="shared" si="317"/>
        <v>10.136363636363637</v>
      </c>
      <c r="V1647" s="625"/>
      <c r="W1647" s="532">
        <v>1.7531446540880502</v>
      </c>
      <c r="X1647" s="61"/>
      <c r="Y1647" s="61"/>
      <c r="AA1647"/>
    </row>
    <row r="1648" spans="1:27" s="12" customFormat="1" ht="14.25" customHeight="1">
      <c r="A1648" s="60"/>
      <c r="B1648" s="60"/>
      <c r="C1648" s="511" t="s">
        <v>230</v>
      </c>
      <c r="D1648" s="512"/>
      <c r="E1648" s="512"/>
      <c r="F1648" s="512"/>
      <c r="G1648" s="63"/>
      <c r="H1648" s="523">
        <v>5</v>
      </c>
      <c r="I1648" s="566"/>
      <c r="J1648" s="522"/>
      <c r="K1648" s="522">
        <v>13.4</v>
      </c>
      <c r="L1648" s="522">
        <v>13.4</v>
      </c>
      <c r="M1648" s="522"/>
      <c r="N1648" s="627"/>
      <c r="O1648" s="534">
        <v>0.8456999999999999</v>
      </c>
      <c r="P1648" s="621"/>
      <c r="Q1648" s="531">
        <f t="shared" si="315"/>
        <v>3.342428</v>
      </c>
      <c r="R1648" s="622"/>
      <c r="S1648" s="531">
        <f t="shared" si="316"/>
        <v>6.657572</v>
      </c>
      <c r="T1648" s="622"/>
      <c r="U1648" s="531">
        <f t="shared" si="317"/>
        <v>16.913999999999998</v>
      </c>
      <c r="V1648" s="625"/>
      <c r="W1648" s="532">
        <v>0.95193606483565962</v>
      </c>
      <c r="X1648" s="61"/>
      <c r="Y1648" s="61"/>
      <c r="AA1648"/>
    </row>
    <row r="1649" spans="1:27" s="12" customFormat="1" ht="14.25" customHeight="1">
      <c r="A1649" s="60"/>
      <c r="B1649" s="60"/>
      <c r="C1649" s="518"/>
      <c r="D1649" s="518"/>
      <c r="E1649" s="518"/>
      <c r="F1649" s="518"/>
      <c r="G1649" s="63"/>
      <c r="H1649" s="525"/>
      <c r="I1649" s="566"/>
      <c r="J1649" s="522"/>
      <c r="K1649" s="522">
        <v>14.9</v>
      </c>
      <c r="L1649" s="522">
        <v>14.9</v>
      </c>
      <c r="M1649" s="522"/>
      <c r="N1649" s="627"/>
      <c r="O1649" s="527"/>
      <c r="P1649" s="621"/>
      <c r="Q1649" s="527"/>
      <c r="R1649" s="621"/>
      <c r="S1649" s="527"/>
      <c r="T1649" s="621"/>
      <c r="U1649" s="538"/>
      <c r="V1649" s="625"/>
      <c r="W1649" s="538"/>
      <c r="X1649" s="61"/>
      <c r="Y1649" s="61"/>
      <c r="AA1649"/>
    </row>
    <row r="1650" spans="1:27" s="12" customFormat="1" ht="14.25" customHeight="1">
      <c r="A1650" s="60"/>
      <c r="B1650" s="60"/>
      <c r="C1650" s="518" t="s">
        <v>285</v>
      </c>
      <c r="D1650" s="518"/>
      <c r="E1650" s="518"/>
      <c r="F1650" s="518"/>
      <c r="G1650" s="63"/>
      <c r="H1650" s="525">
        <v>100</v>
      </c>
      <c r="I1650" s="566"/>
      <c r="J1650" s="522"/>
      <c r="K1650" s="522">
        <v>14.9</v>
      </c>
      <c r="L1650" s="522">
        <v>14.9</v>
      </c>
      <c r="M1650" s="522"/>
      <c r="N1650" s="627"/>
      <c r="O1650" s="527"/>
      <c r="P1650" s="621"/>
      <c r="Q1650" s="527"/>
      <c r="R1650" s="621"/>
      <c r="S1650" s="527"/>
      <c r="T1650" s="621"/>
      <c r="U1650" s="538"/>
      <c r="V1650" s="625"/>
      <c r="W1650" s="538"/>
      <c r="X1650" s="61"/>
      <c r="Y1650" s="61"/>
      <c r="AA1650"/>
    </row>
    <row r="1651" spans="1:27" s="12" customFormat="1" ht="14.25" customHeight="1">
      <c r="A1651" s="60"/>
      <c r="B1651" s="60"/>
      <c r="C1651" s="511" t="s">
        <v>219</v>
      </c>
      <c r="D1651" s="512"/>
      <c r="E1651" s="512"/>
      <c r="F1651" s="512"/>
      <c r="G1651" s="63"/>
      <c r="H1651" s="523">
        <v>28.3</v>
      </c>
      <c r="I1651" s="566"/>
      <c r="J1651" s="522"/>
      <c r="K1651" s="522">
        <v>14.5</v>
      </c>
      <c r="L1651" s="522">
        <v>14.5</v>
      </c>
      <c r="M1651" s="522"/>
      <c r="N1651" s="627"/>
      <c r="O1651" s="534">
        <v>1.5275000000000001</v>
      </c>
      <c r="P1651" s="621"/>
      <c r="Q1651" s="531">
        <f t="shared" ref="Q1651:Q1662" si="318">H1651-1.96*O1651</f>
        <v>25.306100000000001</v>
      </c>
      <c r="R1651" s="622"/>
      <c r="S1651" s="531">
        <f t="shared" ref="S1651:S1662" si="319">H1651+1.96*O1651</f>
        <v>31.293900000000001</v>
      </c>
      <c r="T1651" s="622"/>
      <c r="U1651" s="531">
        <f t="shared" ref="U1651:U1662" si="320">O1651/H1651*100</f>
        <v>5.3975265017667846</v>
      </c>
      <c r="V1651" s="625"/>
      <c r="W1651" s="532">
        <v>1.3888888888888888</v>
      </c>
      <c r="X1651" s="61"/>
      <c r="Y1651" s="61"/>
      <c r="AA1651"/>
    </row>
    <row r="1652" spans="1:27" s="12" customFormat="1" ht="14.25" customHeight="1">
      <c r="A1652" s="60"/>
      <c r="B1652" s="60"/>
      <c r="C1652" s="511" t="s">
        <v>220</v>
      </c>
      <c r="D1652" s="512"/>
      <c r="E1652" s="512"/>
      <c r="F1652" s="512"/>
      <c r="G1652" s="63"/>
      <c r="H1652" s="523">
        <v>4.3</v>
      </c>
      <c r="I1652" s="566"/>
      <c r="J1652" s="522"/>
      <c r="K1652" s="522">
        <v>16.600000000000001</v>
      </c>
      <c r="L1652" s="522">
        <v>16.600000000000001</v>
      </c>
      <c r="M1652" s="522"/>
      <c r="N1652" s="627"/>
      <c r="O1652" s="534">
        <v>0.32900000000000001</v>
      </c>
      <c r="P1652" s="621"/>
      <c r="Q1652" s="531">
        <f t="shared" si="318"/>
        <v>3.65516</v>
      </c>
      <c r="R1652" s="622"/>
      <c r="S1652" s="531">
        <f t="shared" si="319"/>
        <v>4.9448400000000001</v>
      </c>
      <c r="T1652" s="622"/>
      <c r="U1652" s="531">
        <f t="shared" si="320"/>
        <v>7.6511627906976756</v>
      </c>
      <c r="V1652" s="625"/>
      <c r="W1652" s="532">
        <v>1.2871674491392802</v>
      </c>
      <c r="X1652" s="61"/>
      <c r="Y1652" s="61"/>
      <c r="AA1652"/>
    </row>
    <row r="1653" spans="1:27" s="12" customFormat="1" ht="14.25" customHeight="1">
      <c r="A1653" s="60"/>
      <c r="B1653" s="60"/>
      <c r="C1653" s="511" t="s">
        <v>221</v>
      </c>
      <c r="D1653" s="512"/>
      <c r="E1653" s="512"/>
      <c r="F1653" s="512"/>
      <c r="G1653" s="63"/>
      <c r="H1653" s="523">
        <v>8.1</v>
      </c>
      <c r="I1653" s="566"/>
      <c r="J1653" s="522"/>
      <c r="K1653" s="522">
        <v>15.4</v>
      </c>
      <c r="L1653" s="522">
        <v>15.4</v>
      </c>
      <c r="M1653" s="522"/>
      <c r="N1653" s="627"/>
      <c r="O1653" s="534">
        <v>0.37109999999999999</v>
      </c>
      <c r="P1653" s="621"/>
      <c r="Q1653" s="531">
        <f t="shared" si="318"/>
        <v>7.3726439999999993</v>
      </c>
      <c r="R1653" s="622"/>
      <c r="S1653" s="531">
        <f t="shared" si="319"/>
        <v>8.827356</v>
      </c>
      <c r="T1653" s="622"/>
      <c r="U1653" s="531">
        <f t="shared" si="320"/>
        <v>4.5814814814814815</v>
      </c>
      <c r="V1653" s="625"/>
      <c r="W1653" s="532">
        <v>0.96665798384996093</v>
      </c>
      <c r="X1653" s="61"/>
      <c r="Y1653" s="61"/>
      <c r="AA1653"/>
    </row>
    <row r="1654" spans="1:27" s="12" customFormat="1" ht="14.25" customHeight="1">
      <c r="A1654" s="60"/>
      <c r="B1654" s="60"/>
      <c r="C1654" s="511" t="s">
        <v>222</v>
      </c>
      <c r="D1654" s="512"/>
      <c r="E1654" s="512"/>
      <c r="F1654" s="512"/>
      <c r="G1654" s="63"/>
      <c r="H1654" s="523">
        <v>20.100000000000001</v>
      </c>
      <c r="I1654" s="566"/>
      <c r="J1654" s="522"/>
      <c r="K1654" s="522">
        <v>15</v>
      </c>
      <c r="L1654" s="522">
        <v>15</v>
      </c>
      <c r="M1654" s="522"/>
      <c r="N1654" s="627"/>
      <c r="O1654" s="534">
        <v>1.2092000000000001</v>
      </c>
      <c r="P1654" s="621"/>
      <c r="Q1654" s="531">
        <f t="shared" si="318"/>
        <v>17.729968</v>
      </c>
      <c r="R1654" s="622"/>
      <c r="S1654" s="531">
        <f t="shared" si="319"/>
        <v>22.470032000000003</v>
      </c>
      <c r="T1654" s="622"/>
      <c r="U1654" s="531">
        <f t="shared" si="320"/>
        <v>6.0159203980099507</v>
      </c>
      <c r="V1654" s="625"/>
      <c r="W1654" s="532">
        <v>1.274586275956572</v>
      </c>
      <c r="X1654" s="61"/>
      <c r="Y1654" s="61"/>
      <c r="AA1654"/>
    </row>
    <row r="1655" spans="1:27" s="12" customFormat="1" ht="14.25" customHeight="1">
      <c r="A1655" s="60"/>
      <c r="B1655" s="60"/>
      <c r="C1655" s="511" t="s">
        <v>223</v>
      </c>
      <c r="D1655" s="512"/>
      <c r="E1655" s="512"/>
      <c r="F1655" s="512"/>
      <c r="G1655" s="63"/>
      <c r="H1655" s="523">
        <v>5.7</v>
      </c>
      <c r="I1655" s="566"/>
      <c r="J1655" s="522"/>
      <c r="K1655" s="522">
        <v>15.5</v>
      </c>
      <c r="L1655" s="522">
        <v>15.5</v>
      </c>
      <c r="M1655" s="522"/>
      <c r="N1655" s="627"/>
      <c r="O1655" s="534">
        <v>0.33110000000000001</v>
      </c>
      <c r="P1655" s="621"/>
      <c r="Q1655" s="531">
        <f t="shared" si="318"/>
        <v>5.0510440000000001</v>
      </c>
      <c r="R1655" s="622"/>
      <c r="S1655" s="531">
        <f t="shared" si="319"/>
        <v>6.3489560000000003</v>
      </c>
      <c r="T1655" s="622"/>
      <c r="U1655" s="531">
        <f t="shared" si="320"/>
        <v>5.8087719298245615</v>
      </c>
      <c r="V1655" s="625"/>
      <c r="W1655" s="532">
        <v>0.82920110192837471</v>
      </c>
      <c r="X1655" s="61"/>
      <c r="Y1655" s="61"/>
      <c r="AA1655"/>
    </row>
    <row r="1656" spans="1:27" s="12" customFormat="1" ht="14.25" customHeight="1">
      <c r="A1656" s="60"/>
      <c r="B1656" s="60"/>
      <c r="C1656" s="511" t="s">
        <v>224</v>
      </c>
      <c r="D1656" s="512"/>
      <c r="E1656" s="512"/>
      <c r="F1656" s="512"/>
      <c r="G1656" s="63"/>
      <c r="H1656" s="523">
        <v>1.4</v>
      </c>
      <c r="I1656" s="566"/>
      <c r="J1656" s="522"/>
      <c r="K1656" s="522">
        <v>15.3</v>
      </c>
      <c r="L1656" s="522">
        <v>15.3</v>
      </c>
      <c r="M1656" s="522"/>
      <c r="N1656" s="627"/>
      <c r="O1656" s="534">
        <v>0.23830000000000001</v>
      </c>
      <c r="P1656" s="621"/>
      <c r="Q1656" s="531">
        <f t="shared" si="318"/>
        <v>0.93293199999999987</v>
      </c>
      <c r="R1656" s="622"/>
      <c r="S1656" s="531">
        <f t="shared" si="319"/>
        <v>1.8670679999999999</v>
      </c>
      <c r="T1656" s="622"/>
      <c r="U1656" s="531">
        <f t="shared" si="320"/>
        <v>17.021428571428572</v>
      </c>
      <c r="V1656" s="625"/>
      <c r="W1656" s="532">
        <v>1.4921728240450847</v>
      </c>
      <c r="X1656" s="61"/>
      <c r="Y1656" s="61"/>
      <c r="AA1656"/>
    </row>
    <row r="1657" spans="1:27" s="12" customFormat="1" ht="14.25" customHeight="1">
      <c r="A1657" s="60"/>
      <c r="B1657" s="60"/>
      <c r="C1657" s="511" t="s">
        <v>225</v>
      </c>
      <c r="D1657" s="512"/>
      <c r="E1657" s="512"/>
      <c r="F1657" s="512"/>
      <c r="G1657" s="63"/>
      <c r="H1657" s="523">
        <v>14</v>
      </c>
      <c r="I1657" s="566"/>
      <c r="J1657" s="522"/>
      <c r="K1657" s="522">
        <v>14.9</v>
      </c>
      <c r="L1657" s="522">
        <v>14.9</v>
      </c>
      <c r="M1657" s="522"/>
      <c r="N1657" s="627"/>
      <c r="O1657" s="534">
        <v>2.2271000000000001</v>
      </c>
      <c r="P1657" s="621"/>
      <c r="Q1657" s="531">
        <f t="shared" si="318"/>
        <v>9.6348839999999996</v>
      </c>
      <c r="R1657" s="622"/>
      <c r="S1657" s="531">
        <f t="shared" si="319"/>
        <v>18.365116</v>
      </c>
      <c r="T1657" s="622"/>
      <c r="U1657" s="531">
        <f t="shared" si="320"/>
        <v>15.907857142857143</v>
      </c>
      <c r="V1657" s="625"/>
      <c r="W1657" s="532">
        <v>1.4691602348439869</v>
      </c>
      <c r="X1657" s="61"/>
      <c r="Y1657" s="61"/>
      <c r="AA1657"/>
    </row>
    <row r="1658" spans="1:27" s="12" customFormat="1" ht="14.25" customHeight="1">
      <c r="A1658" s="60"/>
      <c r="B1658" s="60"/>
      <c r="C1658" s="511" t="s">
        <v>226</v>
      </c>
      <c r="D1658" s="512"/>
      <c r="E1658" s="512"/>
      <c r="F1658" s="512"/>
      <c r="G1658" s="63"/>
      <c r="H1658" s="523">
        <v>4.3</v>
      </c>
      <c r="I1658" s="566"/>
      <c r="J1658" s="522"/>
      <c r="K1658" s="522">
        <v>14.6</v>
      </c>
      <c r="L1658" s="522">
        <v>14.6</v>
      </c>
      <c r="M1658" s="522"/>
      <c r="N1658" s="627"/>
      <c r="O1658" s="534">
        <v>0.42319999999999997</v>
      </c>
      <c r="P1658" s="621"/>
      <c r="Q1658" s="531">
        <f t="shared" si="318"/>
        <v>3.4705279999999998</v>
      </c>
      <c r="R1658" s="622"/>
      <c r="S1658" s="531">
        <f t="shared" si="319"/>
        <v>5.1294719999999998</v>
      </c>
      <c r="T1658" s="622"/>
      <c r="U1658" s="531">
        <f t="shared" si="320"/>
        <v>9.8418604651162784</v>
      </c>
      <c r="V1658" s="625"/>
      <c r="W1658" s="532">
        <v>1.0413385826771653</v>
      </c>
      <c r="X1658" s="61"/>
      <c r="Y1658" s="61"/>
      <c r="AA1658"/>
    </row>
    <row r="1659" spans="1:27" s="12" customFormat="1" ht="14.25" customHeight="1">
      <c r="A1659" s="60"/>
      <c r="B1659" s="60"/>
      <c r="C1659" s="511" t="s">
        <v>227</v>
      </c>
      <c r="D1659" s="512"/>
      <c r="E1659" s="512"/>
      <c r="F1659" s="512"/>
      <c r="G1659" s="63"/>
      <c r="H1659" s="523">
        <v>2.2999999999999998</v>
      </c>
      <c r="I1659" s="566"/>
      <c r="J1659" s="522"/>
      <c r="K1659" s="522">
        <v>16.8</v>
      </c>
      <c r="L1659" s="522">
        <v>16.8</v>
      </c>
      <c r="M1659" s="522"/>
      <c r="N1659" s="627"/>
      <c r="O1659" s="534">
        <v>0.35799999999999998</v>
      </c>
      <c r="P1659" s="621"/>
      <c r="Q1659" s="531">
        <f t="shared" si="318"/>
        <v>1.5983199999999997</v>
      </c>
      <c r="R1659" s="622"/>
      <c r="S1659" s="531">
        <f t="shared" si="319"/>
        <v>3.0016799999999999</v>
      </c>
      <c r="T1659" s="622"/>
      <c r="U1659" s="531">
        <f t="shared" si="320"/>
        <v>15.565217391304348</v>
      </c>
      <c r="V1659" s="625"/>
      <c r="W1659" s="532">
        <v>1.0645257210823669</v>
      </c>
      <c r="X1659" s="61"/>
      <c r="Y1659" s="61"/>
      <c r="AA1659"/>
    </row>
    <row r="1660" spans="1:27" s="12" customFormat="1" ht="14.25" customHeight="1">
      <c r="A1660" s="60"/>
      <c r="B1660" s="60"/>
      <c r="C1660" s="511" t="s">
        <v>228</v>
      </c>
      <c r="D1660" s="512"/>
      <c r="E1660" s="512"/>
      <c r="F1660" s="512"/>
      <c r="G1660" s="63"/>
      <c r="H1660" s="523">
        <v>0.6</v>
      </c>
      <c r="I1660" s="566"/>
      <c r="J1660" s="522"/>
      <c r="K1660" s="522">
        <v>14</v>
      </c>
      <c r="L1660" s="522">
        <v>14</v>
      </c>
      <c r="M1660" s="522"/>
      <c r="N1660" s="627"/>
      <c r="O1660" s="534">
        <v>0.156</v>
      </c>
      <c r="P1660" s="621"/>
      <c r="Q1660" s="531">
        <f t="shared" si="318"/>
        <v>0.29424</v>
      </c>
      <c r="R1660" s="622"/>
      <c r="S1660" s="531">
        <f t="shared" si="319"/>
        <v>0.9057599999999999</v>
      </c>
      <c r="T1660" s="622"/>
      <c r="U1660" s="531">
        <f t="shared" si="320"/>
        <v>26</v>
      </c>
      <c r="V1660" s="625"/>
      <c r="W1660" s="532">
        <v>1.1863117870722433</v>
      </c>
      <c r="X1660" s="61"/>
      <c r="Y1660" s="61"/>
      <c r="AA1660"/>
    </row>
    <row r="1661" spans="1:27" s="12" customFormat="1" ht="14.25" customHeight="1">
      <c r="A1661" s="60"/>
      <c r="B1661" s="60"/>
      <c r="C1661" s="511" t="s">
        <v>229</v>
      </c>
      <c r="D1661" s="512"/>
      <c r="E1661" s="512"/>
      <c r="F1661" s="512"/>
      <c r="G1661" s="63"/>
      <c r="H1661" s="523">
        <v>5.4</v>
      </c>
      <c r="I1661" s="566"/>
      <c r="J1661" s="522"/>
      <c r="K1661" s="522">
        <v>15</v>
      </c>
      <c r="L1661" s="522">
        <v>15</v>
      </c>
      <c r="M1661" s="522"/>
      <c r="N1661" s="627"/>
      <c r="O1661" s="534">
        <v>0.42240000000000005</v>
      </c>
      <c r="P1661" s="621"/>
      <c r="Q1661" s="531">
        <f t="shared" si="318"/>
        <v>4.5720960000000002</v>
      </c>
      <c r="R1661" s="622"/>
      <c r="S1661" s="531">
        <f t="shared" si="319"/>
        <v>6.2279040000000006</v>
      </c>
      <c r="T1661" s="622"/>
      <c r="U1661" s="531">
        <f t="shared" si="320"/>
        <v>7.822222222222222</v>
      </c>
      <c r="V1661" s="625"/>
      <c r="W1661" s="532">
        <v>1.0035637918745546</v>
      </c>
      <c r="X1661" s="61"/>
      <c r="Y1661" s="61"/>
      <c r="AA1661"/>
    </row>
    <row r="1662" spans="1:27" s="12" customFormat="1" ht="14.25" customHeight="1">
      <c r="A1662" s="60"/>
      <c r="B1662" s="60"/>
      <c r="C1662" s="511" t="s">
        <v>230</v>
      </c>
      <c r="D1662" s="512"/>
      <c r="E1662" s="512"/>
      <c r="F1662" s="512"/>
      <c r="G1662" s="63"/>
      <c r="H1662" s="523">
        <v>5.3</v>
      </c>
      <c r="I1662" s="566"/>
      <c r="J1662" s="522"/>
      <c r="K1662" s="522">
        <v>13.4</v>
      </c>
      <c r="L1662" s="522">
        <v>13.4</v>
      </c>
      <c r="M1662" s="522"/>
      <c r="N1662" s="627"/>
      <c r="O1662" s="534">
        <v>0.47540000000000004</v>
      </c>
      <c r="P1662" s="621"/>
      <c r="Q1662" s="531">
        <f t="shared" si="318"/>
        <v>4.3682159999999994</v>
      </c>
      <c r="R1662" s="622"/>
      <c r="S1662" s="531">
        <f t="shared" si="319"/>
        <v>6.2317840000000002</v>
      </c>
      <c r="T1662" s="622"/>
      <c r="U1662" s="531">
        <f t="shared" si="320"/>
        <v>8.9698113207547188</v>
      </c>
      <c r="V1662" s="625"/>
      <c r="W1662" s="532">
        <v>1.065680340730778</v>
      </c>
      <c r="X1662" s="61"/>
      <c r="Y1662" s="61"/>
      <c r="AA1662"/>
    </row>
    <row r="1663" spans="1:27" s="12" customFormat="1" ht="14.25" customHeight="1">
      <c r="A1663" s="60"/>
      <c r="B1663" s="60"/>
      <c r="C1663" s="518"/>
      <c r="D1663" s="518"/>
      <c r="E1663" s="518"/>
      <c r="F1663" s="518"/>
      <c r="G1663" s="63"/>
      <c r="H1663" s="525"/>
      <c r="I1663" s="566"/>
      <c r="J1663" s="522"/>
      <c r="K1663" s="522">
        <v>14.9</v>
      </c>
      <c r="L1663" s="522">
        <v>14.9</v>
      </c>
      <c r="M1663" s="522"/>
      <c r="N1663" s="627"/>
      <c r="O1663" s="527"/>
      <c r="P1663" s="621"/>
      <c r="Q1663" s="527"/>
      <c r="R1663" s="621"/>
      <c r="S1663" s="527"/>
      <c r="T1663" s="621"/>
      <c r="U1663" s="538"/>
      <c r="V1663" s="625"/>
      <c r="W1663" s="538"/>
      <c r="X1663" s="61"/>
      <c r="Y1663" s="61"/>
      <c r="AA1663"/>
    </row>
    <row r="1664" spans="1:27" s="12" customFormat="1" ht="14.25" customHeight="1">
      <c r="A1664" s="60"/>
      <c r="B1664" s="60"/>
      <c r="C1664" s="518" t="s">
        <v>286</v>
      </c>
      <c r="D1664" s="518"/>
      <c r="E1664" s="518"/>
      <c r="F1664" s="518"/>
      <c r="G1664" s="63"/>
      <c r="H1664" s="525">
        <v>100</v>
      </c>
      <c r="I1664" s="566"/>
      <c r="J1664" s="522"/>
      <c r="K1664" s="522">
        <v>14.9</v>
      </c>
      <c r="L1664" s="522">
        <v>14.9</v>
      </c>
      <c r="M1664" s="522"/>
      <c r="N1664" s="627"/>
      <c r="O1664" s="527"/>
      <c r="P1664" s="621"/>
      <c r="Q1664" s="527"/>
      <c r="R1664" s="621"/>
      <c r="S1664" s="527"/>
      <c r="T1664" s="621"/>
      <c r="U1664" s="538"/>
      <c r="V1664" s="625"/>
      <c r="W1664" s="538"/>
      <c r="X1664" s="61"/>
      <c r="Y1664" s="61"/>
      <c r="AA1664"/>
    </row>
    <row r="1665" spans="1:27" s="12" customFormat="1" ht="14.25" customHeight="1">
      <c r="A1665" s="60"/>
      <c r="B1665" s="60"/>
      <c r="C1665" s="511" t="s">
        <v>219</v>
      </c>
      <c r="D1665" s="512"/>
      <c r="E1665" s="512"/>
      <c r="F1665" s="512"/>
      <c r="G1665" s="63"/>
      <c r="H1665" s="523">
        <v>24.3</v>
      </c>
      <c r="I1665" s="566"/>
      <c r="J1665" s="522"/>
      <c r="K1665" s="522">
        <v>14.5</v>
      </c>
      <c r="L1665" s="522">
        <v>14.5</v>
      </c>
      <c r="M1665" s="522"/>
      <c r="N1665" s="627"/>
      <c r="O1665" s="534">
        <v>1.6962999999999999</v>
      </c>
      <c r="P1665" s="621"/>
      <c r="Q1665" s="531">
        <f t="shared" ref="Q1665:Q1676" si="321">H1665-1.96*O1665</f>
        <v>20.975252000000001</v>
      </c>
      <c r="R1665" s="622"/>
      <c r="S1665" s="531">
        <f t="shared" ref="S1665:S1676" si="322">H1665+1.96*O1665</f>
        <v>27.624748</v>
      </c>
      <c r="T1665" s="622"/>
      <c r="U1665" s="531">
        <f t="shared" ref="U1665:U1676" si="323">O1665/H1665*100</f>
        <v>6.9806584362139903</v>
      </c>
      <c r="V1665" s="625"/>
      <c r="W1665" s="532">
        <v>2.447410186120329</v>
      </c>
      <c r="X1665" s="61"/>
      <c r="Y1665" s="61"/>
      <c r="AA1665"/>
    </row>
    <row r="1666" spans="1:27" s="12" customFormat="1" ht="14.25" customHeight="1">
      <c r="A1666" s="60"/>
      <c r="B1666" s="60"/>
      <c r="C1666" s="511" t="s">
        <v>220</v>
      </c>
      <c r="D1666" s="512"/>
      <c r="E1666" s="512"/>
      <c r="F1666" s="512"/>
      <c r="G1666" s="63"/>
      <c r="H1666" s="523">
        <v>3.7</v>
      </c>
      <c r="I1666" s="566"/>
      <c r="J1666" s="522"/>
      <c r="K1666" s="522">
        <v>16.600000000000001</v>
      </c>
      <c r="L1666" s="522">
        <v>16.600000000000001</v>
      </c>
      <c r="M1666" s="522"/>
      <c r="N1666" s="627"/>
      <c r="O1666" s="534">
        <v>0.35799999999999998</v>
      </c>
      <c r="P1666" s="621"/>
      <c r="Q1666" s="531">
        <f t="shared" si="321"/>
        <v>2.9983200000000001</v>
      </c>
      <c r="R1666" s="622"/>
      <c r="S1666" s="531">
        <f t="shared" si="322"/>
        <v>4.4016799999999998</v>
      </c>
      <c r="T1666" s="622"/>
      <c r="U1666" s="531">
        <f t="shared" si="323"/>
        <v>9.6756756756756754</v>
      </c>
      <c r="V1666" s="625"/>
      <c r="W1666" s="532">
        <v>1.4337204645574688</v>
      </c>
      <c r="X1666" s="61"/>
      <c r="Y1666" s="61"/>
      <c r="AA1666"/>
    </row>
    <row r="1667" spans="1:27" s="12" customFormat="1" ht="14.25" customHeight="1">
      <c r="A1667" s="60"/>
      <c r="B1667" s="60"/>
      <c r="C1667" s="511" t="s">
        <v>221</v>
      </c>
      <c r="D1667" s="512"/>
      <c r="E1667" s="512"/>
      <c r="F1667" s="512"/>
      <c r="G1667" s="63"/>
      <c r="H1667" s="523">
        <v>5.7</v>
      </c>
      <c r="I1667" s="566"/>
      <c r="J1667" s="522"/>
      <c r="K1667" s="522">
        <v>15.4</v>
      </c>
      <c r="L1667" s="522">
        <v>15.4</v>
      </c>
      <c r="M1667" s="522"/>
      <c r="N1667" s="627"/>
      <c r="O1667" s="534">
        <v>0.22230000000000003</v>
      </c>
      <c r="P1667" s="621"/>
      <c r="Q1667" s="531">
        <f t="shared" si="321"/>
        <v>5.2642920000000002</v>
      </c>
      <c r="R1667" s="622"/>
      <c r="S1667" s="531">
        <f t="shared" si="322"/>
        <v>6.1357080000000002</v>
      </c>
      <c r="T1667" s="622"/>
      <c r="U1667" s="531">
        <f t="shared" si="323"/>
        <v>3.9</v>
      </c>
      <c r="V1667" s="625"/>
      <c r="W1667" s="532">
        <v>0.79110320284697511</v>
      </c>
      <c r="X1667" s="61"/>
      <c r="Y1667" s="61"/>
      <c r="AA1667"/>
    </row>
    <row r="1668" spans="1:27" s="12" customFormat="1" ht="14.25" customHeight="1">
      <c r="A1668" s="60"/>
      <c r="B1668" s="60"/>
      <c r="C1668" s="511" t="s">
        <v>222</v>
      </c>
      <c r="D1668" s="512"/>
      <c r="E1668" s="512"/>
      <c r="F1668" s="512"/>
      <c r="G1668" s="63"/>
      <c r="H1668" s="523">
        <v>25.9</v>
      </c>
      <c r="I1668" s="566"/>
      <c r="J1668" s="522"/>
      <c r="K1668" s="522">
        <v>15</v>
      </c>
      <c r="L1668" s="522">
        <v>15</v>
      </c>
      <c r="M1668" s="522"/>
      <c r="N1668" s="627"/>
      <c r="O1668" s="534">
        <v>0.94579999999999997</v>
      </c>
      <c r="P1668" s="621"/>
      <c r="Q1668" s="531">
        <f t="shared" si="321"/>
        <v>24.046232</v>
      </c>
      <c r="R1668" s="622"/>
      <c r="S1668" s="531">
        <f t="shared" si="322"/>
        <v>27.753767999999997</v>
      </c>
      <c r="T1668" s="622"/>
      <c r="U1668" s="531">
        <f t="shared" si="323"/>
        <v>3.6517374517374517</v>
      </c>
      <c r="V1668" s="625"/>
      <c r="W1668" s="532">
        <v>1.4068124349248847</v>
      </c>
      <c r="X1668" s="61"/>
      <c r="Y1668" s="61"/>
      <c r="AA1668"/>
    </row>
    <row r="1669" spans="1:27" s="12" customFormat="1" ht="14.25" customHeight="1">
      <c r="A1669" s="60"/>
      <c r="B1669" s="60"/>
      <c r="C1669" s="511" t="s">
        <v>223</v>
      </c>
      <c r="D1669" s="512"/>
      <c r="E1669" s="512"/>
      <c r="F1669" s="512"/>
      <c r="G1669" s="63"/>
      <c r="H1669" s="523">
        <v>6.1</v>
      </c>
      <c r="I1669" s="566"/>
      <c r="J1669" s="522"/>
      <c r="K1669" s="522">
        <v>15.5</v>
      </c>
      <c r="L1669" s="522">
        <v>15.5</v>
      </c>
      <c r="M1669" s="522"/>
      <c r="N1669" s="627"/>
      <c r="O1669" s="534">
        <v>0.53110000000000002</v>
      </c>
      <c r="P1669" s="621"/>
      <c r="Q1669" s="531">
        <f t="shared" si="321"/>
        <v>5.0590440000000001</v>
      </c>
      <c r="R1669" s="622"/>
      <c r="S1669" s="531">
        <f t="shared" si="322"/>
        <v>7.1409559999999992</v>
      </c>
      <c r="T1669" s="622"/>
      <c r="U1669" s="531">
        <f t="shared" si="323"/>
        <v>8.7065573770491813</v>
      </c>
      <c r="V1669" s="625"/>
      <c r="W1669" s="532">
        <v>1.1455996548748919</v>
      </c>
      <c r="X1669" s="61"/>
      <c r="Y1669" s="61"/>
      <c r="AA1669"/>
    </row>
    <row r="1670" spans="1:27" s="12" customFormat="1" ht="14.25" customHeight="1">
      <c r="A1670" s="60"/>
      <c r="B1670" s="60"/>
      <c r="C1670" s="511" t="s">
        <v>224</v>
      </c>
      <c r="D1670" s="512"/>
      <c r="E1670" s="512"/>
      <c r="F1670" s="512"/>
      <c r="G1670" s="63"/>
      <c r="H1670" s="523">
        <v>1.4</v>
      </c>
      <c r="I1670" s="566"/>
      <c r="J1670" s="522"/>
      <c r="K1670" s="522">
        <v>15.3</v>
      </c>
      <c r="L1670" s="522">
        <v>15.3</v>
      </c>
      <c r="M1670" s="522"/>
      <c r="N1670" s="627"/>
      <c r="O1670" s="534">
        <v>0.20950000000000002</v>
      </c>
      <c r="P1670" s="621"/>
      <c r="Q1670" s="531">
        <f t="shared" si="321"/>
        <v>0.98937999999999993</v>
      </c>
      <c r="R1670" s="622"/>
      <c r="S1670" s="531">
        <f t="shared" si="322"/>
        <v>1.8106199999999999</v>
      </c>
      <c r="T1670" s="622"/>
      <c r="U1670" s="531">
        <f t="shared" si="323"/>
        <v>14.964285714285715</v>
      </c>
      <c r="V1670" s="625"/>
      <c r="W1670" s="532">
        <v>1.1587389380530975</v>
      </c>
      <c r="X1670" s="61"/>
      <c r="Y1670" s="61"/>
      <c r="AA1670"/>
    </row>
    <row r="1671" spans="1:27" s="12" customFormat="1" ht="14.25" customHeight="1">
      <c r="A1671" s="60"/>
      <c r="B1671" s="60"/>
      <c r="C1671" s="511" t="s">
        <v>225</v>
      </c>
      <c r="D1671" s="512"/>
      <c r="E1671" s="512"/>
      <c r="F1671" s="512"/>
      <c r="G1671" s="63"/>
      <c r="H1671" s="523">
        <v>14.5</v>
      </c>
      <c r="I1671" s="566"/>
      <c r="J1671" s="522"/>
      <c r="K1671" s="522">
        <v>14.9</v>
      </c>
      <c r="L1671" s="522">
        <v>14.9</v>
      </c>
      <c r="M1671" s="522"/>
      <c r="N1671" s="627"/>
      <c r="O1671" s="534">
        <v>1.7344999999999999</v>
      </c>
      <c r="P1671" s="621"/>
      <c r="Q1671" s="531">
        <f t="shared" si="321"/>
        <v>11.100380000000001</v>
      </c>
      <c r="R1671" s="622"/>
      <c r="S1671" s="531">
        <f t="shared" si="322"/>
        <v>17.899619999999999</v>
      </c>
      <c r="T1671" s="622"/>
      <c r="U1671" s="531">
        <f t="shared" si="323"/>
        <v>11.96206896551724</v>
      </c>
      <c r="V1671" s="625"/>
      <c r="W1671" s="532">
        <v>1.337935822277075</v>
      </c>
      <c r="X1671" s="61"/>
      <c r="Y1671" s="61"/>
      <c r="AA1671"/>
    </row>
    <row r="1672" spans="1:27" s="12" customFormat="1" ht="14.25" customHeight="1">
      <c r="A1672" s="60"/>
      <c r="B1672" s="60"/>
      <c r="C1672" s="511" t="s">
        <v>226</v>
      </c>
      <c r="D1672" s="512"/>
      <c r="E1672" s="512"/>
      <c r="F1672" s="512"/>
      <c r="G1672" s="63"/>
      <c r="H1672" s="523">
        <v>3.7</v>
      </c>
      <c r="I1672" s="566"/>
      <c r="J1672" s="522"/>
      <c r="K1672" s="522">
        <v>14.6</v>
      </c>
      <c r="L1672" s="522">
        <v>14.6</v>
      </c>
      <c r="M1672" s="522"/>
      <c r="N1672" s="627"/>
      <c r="O1672" s="534">
        <v>0.2339</v>
      </c>
      <c r="P1672" s="621"/>
      <c r="Q1672" s="531">
        <f t="shared" si="321"/>
        <v>3.2415560000000001</v>
      </c>
      <c r="R1672" s="622"/>
      <c r="S1672" s="531">
        <f t="shared" si="322"/>
        <v>4.1584440000000003</v>
      </c>
      <c r="T1672" s="622"/>
      <c r="U1672" s="531">
        <f t="shared" si="323"/>
        <v>6.3216216216216221</v>
      </c>
      <c r="V1672" s="625"/>
      <c r="W1672" s="532">
        <v>0.95391517128874381</v>
      </c>
      <c r="X1672" s="61"/>
      <c r="Y1672" s="61"/>
      <c r="AA1672"/>
    </row>
    <row r="1673" spans="1:27" s="12" customFormat="1" ht="14.25" customHeight="1">
      <c r="A1673" s="60"/>
      <c r="B1673" s="60"/>
      <c r="C1673" s="511" t="s">
        <v>227</v>
      </c>
      <c r="D1673" s="512"/>
      <c r="E1673" s="512"/>
      <c r="F1673" s="512"/>
      <c r="G1673" s="63"/>
      <c r="H1673" s="523">
        <v>2.1</v>
      </c>
      <c r="I1673" s="566"/>
      <c r="J1673" s="522"/>
      <c r="K1673" s="522">
        <v>16.8</v>
      </c>
      <c r="L1673" s="522">
        <v>16.8</v>
      </c>
      <c r="M1673" s="522"/>
      <c r="N1673" s="627"/>
      <c r="O1673" s="534">
        <v>0.219</v>
      </c>
      <c r="P1673" s="621"/>
      <c r="Q1673" s="531">
        <f t="shared" si="321"/>
        <v>1.67076</v>
      </c>
      <c r="R1673" s="622"/>
      <c r="S1673" s="531">
        <f t="shared" si="322"/>
        <v>2.5292400000000002</v>
      </c>
      <c r="T1673" s="622"/>
      <c r="U1673" s="531">
        <f t="shared" si="323"/>
        <v>10.428571428571429</v>
      </c>
      <c r="V1673" s="625"/>
      <c r="W1673" s="532">
        <v>1.2920353982300887</v>
      </c>
      <c r="X1673" s="61"/>
      <c r="Y1673" s="61"/>
      <c r="AA1673"/>
    </row>
    <row r="1674" spans="1:27" s="12" customFormat="1" ht="14.25" customHeight="1">
      <c r="A1674" s="60"/>
      <c r="B1674" s="60"/>
      <c r="C1674" s="511" t="s">
        <v>228</v>
      </c>
      <c r="D1674" s="512"/>
      <c r="E1674" s="512"/>
      <c r="F1674" s="512"/>
      <c r="G1674" s="63"/>
      <c r="H1674" s="523">
        <v>1.8</v>
      </c>
      <c r="I1674" s="566"/>
      <c r="J1674" s="522"/>
      <c r="K1674" s="522">
        <v>14</v>
      </c>
      <c r="L1674" s="522">
        <v>14</v>
      </c>
      <c r="M1674" s="522"/>
      <c r="N1674" s="627"/>
      <c r="O1674" s="534">
        <v>0.42170000000000002</v>
      </c>
      <c r="P1674" s="621"/>
      <c r="Q1674" s="531">
        <f t="shared" si="321"/>
        <v>0.973468</v>
      </c>
      <c r="R1674" s="622"/>
      <c r="S1674" s="531">
        <f t="shared" si="322"/>
        <v>2.6265320000000001</v>
      </c>
      <c r="T1674" s="622"/>
      <c r="U1674" s="531">
        <f t="shared" si="323"/>
        <v>23.427777777777777</v>
      </c>
      <c r="V1674" s="625"/>
      <c r="W1674" s="532">
        <v>1.2987372959655068</v>
      </c>
      <c r="X1674" s="61"/>
      <c r="Y1674" s="61"/>
      <c r="AA1674"/>
    </row>
    <row r="1675" spans="1:27" s="12" customFormat="1" ht="14.25" customHeight="1">
      <c r="A1675" s="60"/>
      <c r="B1675" s="60"/>
      <c r="C1675" s="511" t="s">
        <v>229</v>
      </c>
      <c r="D1675" s="512"/>
      <c r="E1675" s="512"/>
      <c r="F1675" s="512"/>
      <c r="G1675" s="63"/>
      <c r="H1675" s="523">
        <v>4.9000000000000004</v>
      </c>
      <c r="I1675" s="566"/>
      <c r="J1675" s="522"/>
      <c r="K1675" s="522">
        <v>15</v>
      </c>
      <c r="L1675" s="522">
        <v>15</v>
      </c>
      <c r="M1675" s="522"/>
      <c r="N1675" s="627"/>
      <c r="O1675" s="534">
        <v>0.27939999999999998</v>
      </c>
      <c r="P1675" s="621"/>
      <c r="Q1675" s="531">
        <f t="shared" si="321"/>
        <v>4.3523760000000005</v>
      </c>
      <c r="R1675" s="622"/>
      <c r="S1675" s="531">
        <f t="shared" si="322"/>
        <v>5.4476240000000002</v>
      </c>
      <c r="T1675" s="622"/>
      <c r="U1675" s="531">
        <f t="shared" si="323"/>
        <v>5.7020408163265301</v>
      </c>
      <c r="V1675" s="625"/>
      <c r="W1675" s="532">
        <v>0.95066349098332759</v>
      </c>
      <c r="X1675" s="61"/>
      <c r="Y1675" s="61"/>
      <c r="AA1675"/>
    </row>
    <row r="1676" spans="1:27" s="12" customFormat="1" ht="14.25" customHeight="1">
      <c r="A1676" s="60"/>
      <c r="B1676" s="60"/>
      <c r="C1676" s="511" t="s">
        <v>230</v>
      </c>
      <c r="D1676" s="512"/>
      <c r="E1676" s="512"/>
      <c r="F1676" s="512"/>
      <c r="G1676" s="63"/>
      <c r="H1676" s="523">
        <v>5.8</v>
      </c>
      <c r="I1676" s="566"/>
      <c r="J1676" s="522"/>
      <c r="K1676" s="522">
        <v>13.4</v>
      </c>
      <c r="L1676" s="522">
        <v>13.4</v>
      </c>
      <c r="M1676" s="522"/>
      <c r="N1676" s="627"/>
      <c r="O1676" s="534">
        <v>0.77049999999999996</v>
      </c>
      <c r="P1676" s="621"/>
      <c r="Q1676" s="531">
        <f t="shared" si="321"/>
        <v>4.2898199999999997</v>
      </c>
      <c r="R1676" s="622"/>
      <c r="S1676" s="531">
        <f t="shared" si="322"/>
        <v>7.3101799999999999</v>
      </c>
      <c r="T1676" s="622"/>
      <c r="U1676" s="531">
        <f t="shared" si="323"/>
        <v>13.284482758620689</v>
      </c>
      <c r="V1676" s="625"/>
      <c r="W1676" s="532">
        <v>0.97445301631465775</v>
      </c>
      <c r="X1676" s="61"/>
      <c r="Y1676" s="61"/>
      <c r="AA1676"/>
    </row>
    <row r="1677" spans="1:27" s="12" customFormat="1" ht="14.25" customHeight="1">
      <c r="A1677" s="60"/>
      <c r="B1677" s="60"/>
      <c r="C1677" s="518"/>
      <c r="D1677" s="518"/>
      <c r="E1677" s="518"/>
      <c r="F1677" s="518"/>
      <c r="G1677" s="63"/>
      <c r="H1677" s="525"/>
      <c r="I1677" s="566"/>
      <c r="J1677" s="522"/>
      <c r="K1677" s="522">
        <v>14.9</v>
      </c>
      <c r="L1677" s="522">
        <v>14.9</v>
      </c>
      <c r="M1677" s="522"/>
      <c r="N1677" s="627"/>
      <c r="O1677" s="527"/>
      <c r="P1677" s="621"/>
      <c r="Q1677" s="527"/>
      <c r="R1677" s="621"/>
      <c r="S1677" s="527"/>
      <c r="T1677" s="621"/>
      <c r="U1677" s="538"/>
      <c r="V1677" s="625"/>
      <c r="W1677" s="538"/>
      <c r="X1677" s="61"/>
      <c r="Y1677" s="61"/>
      <c r="AA1677"/>
    </row>
    <row r="1678" spans="1:27" s="12" customFormat="1" ht="14.25" customHeight="1">
      <c r="A1678" s="60"/>
      <c r="B1678" s="60"/>
      <c r="C1678" s="518" t="s">
        <v>287</v>
      </c>
      <c r="D1678" s="518"/>
      <c r="E1678" s="518"/>
      <c r="F1678" s="518"/>
      <c r="G1678" s="63"/>
      <c r="H1678" s="525">
        <v>100</v>
      </c>
      <c r="I1678" s="566"/>
      <c r="J1678" s="522"/>
      <c r="K1678" s="522">
        <v>14.9</v>
      </c>
      <c r="L1678" s="522">
        <v>14.9</v>
      </c>
      <c r="M1678" s="522"/>
      <c r="N1678" s="627"/>
      <c r="O1678" s="527"/>
      <c r="P1678" s="621"/>
      <c r="Q1678" s="527"/>
      <c r="R1678" s="621"/>
      <c r="S1678" s="527"/>
      <c r="T1678" s="621"/>
      <c r="U1678" s="538"/>
      <c r="V1678" s="625"/>
      <c r="W1678" s="538"/>
      <c r="X1678" s="61"/>
      <c r="Y1678" s="61"/>
      <c r="AA1678"/>
    </row>
    <row r="1679" spans="1:27" s="12" customFormat="1" ht="14.25" customHeight="1">
      <c r="A1679" s="60"/>
      <c r="B1679" s="60"/>
      <c r="C1679" s="511" t="s">
        <v>219</v>
      </c>
      <c r="D1679" s="512"/>
      <c r="E1679" s="512"/>
      <c r="F1679" s="512"/>
      <c r="G1679" s="63"/>
      <c r="H1679" s="523">
        <v>28.3</v>
      </c>
      <c r="I1679" s="566"/>
      <c r="J1679" s="522"/>
      <c r="K1679" s="522">
        <v>14.5</v>
      </c>
      <c r="L1679" s="522">
        <v>14.5</v>
      </c>
      <c r="M1679" s="522"/>
      <c r="N1679" s="627"/>
      <c r="O1679" s="534">
        <v>1.5213000000000001</v>
      </c>
      <c r="P1679" s="621"/>
      <c r="Q1679" s="531">
        <f t="shared" ref="Q1679:Q1690" si="324">H1679-1.96*O1679</f>
        <v>25.318252000000001</v>
      </c>
      <c r="R1679" s="622"/>
      <c r="S1679" s="531">
        <f t="shared" ref="S1679:S1690" si="325">H1679+1.96*O1679</f>
        <v>31.281748</v>
      </c>
      <c r="T1679" s="622"/>
      <c r="U1679" s="531">
        <f t="shared" ref="U1679:U1690" si="326">O1679/H1679*100</f>
        <v>5.3756183745583037</v>
      </c>
      <c r="V1679" s="625"/>
      <c r="W1679" s="532">
        <v>1.4053579676674366</v>
      </c>
      <c r="X1679" s="61"/>
      <c r="Y1679" s="61"/>
      <c r="AA1679"/>
    </row>
    <row r="1680" spans="1:27" s="12" customFormat="1" ht="14.25" customHeight="1">
      <c r="A1680" s="60"/>
      <c r="B1680" s="60"/>
      <c r="C1680" s="511" t="s">
        <v>220</v>
      </c>
      <c r="D1680" s="512"/>
      <c r="E1680" s="512"/>
      <c r="F1680" s="512"/>
      <c r="G1680" s="63"/>
      <c r="H1680" s="523">
        <v>4.5</v>
      </c>
      <c r="I1680" s="566"/>
      <c r="J1680" s="522"/>
      <c r="K1680" s="522">
        <v>16.600000000000001</v>
      </c>
      <c r="L1680" s="522">
        <v>16.600000000000001</v>
      </c>
      <c r="M1680" s="522"/>
      <c r="N1680" s="627"/>
      <c r="O1680" s="534">
        <v>0.42570000000000002</v>
      </c>
      <c r="P1680" s="621"/>
      <c r="Q1680" s="531">
        <f t="shared" si="324"/>
        <v>3.6656279999999999</v>
      </c>
      <c r="R1680" s="622"/>
      <c r="S1680" s="531">
        <f t="shared" si="325"/>
        <v>5.3343720000000001</v>
      </c>
      <c r="T1680" s="622"/>
      <c r="U1680" s="531">
        <f t="shared" si="326"/>
        <v>9.4600000000000009</v>
      </c>
      <c r="V1680" s="625"/>
      <c r="W1680" s="532">
        <v>1.3666131621187803</v>
      </c>
      <c r="X1680" s="61"/>
      <c r="Y1680" s="61"/>
      <c r="AA1680"/>
    </row>
    <row r="1681" spans="1:27" s="12" customFormat="1" ht="14.25" customHeight="1">
      <c r="A1681" s="60"/>
      <c r="B1681" s="60"/>
      <c r="C1681" s="511" t="s">
        <v>221</v>
      </c>
      <c r="D1681" s="512"/>
      <c r="E1681" s="512"/>
      <c r="F1681" s="512"/>
      <c r="G1681" s="63"/>
      <c r="H1681" s="523">
        <v>6.6</v>
      </c>
      <c r="I1681" s="566"/>
      <c r="J1681" s="522"/>
      <c r="K1681" s="522">
        <v>15.4</v>
      </c>
      <c r="L1681" s="522">
        <v>15.4</v>
      </c>
      <c r="M1681" s="522"/>
      <c r="N1681" s="627"/>
      <c r="O1681" s="534">
        <v>0.53759999999999997</v>
      </c>
      <c r="P1681" s="621"/>
      <c r="Q1681" s="531">
        <f t="shared" si="324"/>
        <v>5.5463039999999992</v>
      </c>
      <c r="R1681" s="622"/>
      <c r="S1681" s="531">
        <f t="shared" si="325"/>
        <v>7.6536960000000001</v>
      </c>
      <c r="T1681" s="622"/>
      <c r="U1681" s="531">
        <f t="shared" si="326"/>
        <v>8.1454545454545464</v>
      </c>
      <c r="V1681" s="625"/>
      <c r="W1681" s="532">
        <v>1.4282678002125397</v>
      </c>
      <c r="X1681" s="61"/>
      <c r="Y1681" s="61"/>
      <c r="AA1681"/>
    </row>
    <row r="1682" spans="1:27" s="12" customFormat="1" ht="14.25" customHeight="1">
      <c r="A1682" s="60"/>
      <c r="B1682" s="60"/>
      <c r="C1682" s="511" t="s">
        <v>222</v>
      </c>
      <c r="D1682" s="512"/>
      <c r="E1682" s="512"/>
      <c r="F1682" s="512"/>
      <c r="G1682" s="63"/>
      <c r="H1682" s="523">
        <v>22.6</v>
      </c>
      <c r="I1682" s="566"/>
      <c r="J1682" s="522"/>
      <c r="K1682" s="522">
        <v>15</v>
      </c>
      <c r="L1682" s="522">
        <v>15</v>
      </c>
      <c r="M1682" s="522"/>
      <c r="N1682" s="627"/>
      <c r="O1682" s="534">
        <v>1.3885000000000001</v>
      </c>
      <c r="P1682" s="621"/>
      <c r="Q1682" s="531">
        <f t="shared" si="324"/>
        <v>19.878540000000001</v>
      </c>
      <c r="R1682" s="622"/>
      <c r="S1682" s="531">
        <f t="shared" si="325"/>
        <v>25.321460000000002</v>
      </c>
      <c r="T1682" s="622"/>
      <c r="U1682" s="531">
        <f t="shared" si="326"/>
        <v>6.1438053097345131</v>
      </c>
      <c r="V1682" s="625"/>
      <c r="W1682" s="532">
        <v>1.6310348878186303</v>
      </c>
      <c r="X1682" s="61"/>
      <c r="Y1682" s="61"/>
      <c r="AA1682"/>
    </row>
    <row r="1683" spans="1:27" s="12" customFormat="1" ht="14.25" customHeight="1">
      <c r="A1683" s="60"/>
      <c r="B1683" s="60"/>
      <c r="C1683" s="511" t="s">
        <v>223</v>
      </c>
      <c r="D1683" s="512"/>
      <c r="E1683" s="512"/>
      <c r="F1683" s="512"/>
      <c r="G1683" s="63"/>
      <c r="H1683" s="523">
        <v>6.4</v>
      </c>
      <c r="I1683" s="566"/>
      <c r="J1683" s="522"/>
      <c r="K1683" s="522">
        <v>15.5</v>
      </c>
      <c r="L1683" s="522">
        <v>15.5</v>
      </c>
      <c r="M1683" s="522"/>
      <c r="N1683" s="627"/>
      <c r="O1683" s="534">
        <v>0.40419999999999995</v>
      </c>
      <c r="P1683" s="621"/>
      <c r="Q1683" s="531">
        <f t="shared" si="324"/>
        <v>5.6077680000000001</v>
      </c>
      <c r="R1683" s="622"/>
      <c r="S1683" s="531">
        <f t="shared" si="325"/>
        <v>7.1922320000000006</v>
      </c>
      <c r="T1683" s="622"/>
      <c r="U1683" s="531">
        <f t="shared" si="326"/>
        <v>6.315624999999998</v>
      </c>
      <c r="V1683" s="625"/>
      <c r="W1683" s="532">
        <v>1.0004950495049503</v>
      </c>
      <c r="X1683" s="61"/>
      <c r="Y1683" s="61"/>
      <c r="AA1683"/>
    </row>
    <row r="1684" spans="1:27" s="12" customFormat="1" ht="14.25" customHeight="1">
      <c r="A1684" s="60"/>
      <c r="B1684" s="60"/>
      <c r="C1684" s="511" t="s">
        <v>224</v>
      </c>
      <c r="D1684" s="512"/>
      <c r="E1684" s="512"/>
      <c r="F1684" s="512"/>
      <c r="G1684" s="63"/>
      <c r="H1684" s="523">
        <v>2</v>
      </c>
      <c r="I1684" s="566"/>
      <c r="J1684" s="522"/>
      <c r="K1684" s="522">
        <v>15.3</v>
      </c>
      <c r="L1684" s="522">
        <v>15.3</v>
      </c>
      <c r="M1684" s="522"/>
      <c r="N1684" s="627"/>
      <c r="O1684" s="534">
        <v>0.40810000000000002</v>
      </c>
      <c r="P1684" s="621"/>
      <c r="Q1684" s="531">
        <f t="shared" si="324"/>
        <v>1.200124</v>
      </c>
      <c r="R1684" s="622"/>
      <c r="S1684" s="531">
        <f t="shared" si="325"/>
        <v>2.7998760000000003</v>
      </c>
      <c r="T1684" s="622"/>
      <c r="U1684" s="531">
        <f t="shared" si="326"/>
        <v>20.405000000000001</v>
      </c>
      <c r="V1684" s="625"/>
      <c r="W1684" s="532">
        <v>0.89988974641675867</v>
      </c>
      <c r="X1684" s="61"/>
      <c r="Y1684" s="61"/>
      <c r="AA1684"/>
    </row>
    <row r="1685" spans="1:27" s="12" customFormat="1" ht="14.25" customHeight="1">
      <c r="A1685" s="60"/>
      <c r="B1685" s="60"/>
      <c r="C1685" s="511" t="s">
        <v>225</v>
      </c>
      <c r="D1685" s="512"/>
      <c r="E1685" s="512"/>
      <c r="F1685" s="512"/>
      <c r="G1685" s="63"/>
      <c r="H1685" s="523">
        <v>13.1</v>
      </c>
      <c r="I1685" s="566"/>
      <c r="J1685" s="522"/>
      <c r="K1685" s="522">
        <v>14.9</v>
      </c>
      <c r="L1685" s="522">
        <v>14.9</v>
      </c>
      <c r="M1685" s="522"/>
      <c r="N1685" s="627"/>
      <c r="O1685" s="534">
        <v>2.2673999999999999</v>
      </c>
      <c r="P1685" s="621"/>
      <c r="Q1685" s="531">
        <f t="shared" si="324"/>
        <v>8.6558960000000003</v>
      </c>
      <c r="R1685" s="622"/>
      <c r="S1685" s="531">
        <f t="shared" si="325"/>
        <v>17.544103999999997</v>
      </c>
      <c r="T1685" s="622"/>
      <c r="U1685" s="531">
        <f t="shared" si="326"/>
        <v>17.308396946564887</v>
      </c>
      <c r="V1685" s="625"/>
      <c r="W1685" s="532">
        <v>1.5932822710983063</v>
      </c>
      <c r="X1685" s="61"/>
      <c r="Y1685" s="61"/>
      <c r="AA1685"/>
    </row>
    <row r="1686" spans="1:27" s="12" customFormat="1" ht="14.25" customHeight="1">
      <c r="A1686" s="60"/>
      <c r="B1686" s="60"/>
      <c r="C1686" s="511" t="s">
        <v>226</v>
      </c>
      <c r="D1686" s="512"/>
      <c r="E1686" s="512"/>
      <c r="F1686" s="512"/>
      <c r="G1686" s="63"/>
      <c r="H1686" s="523">
        <v>3.1</v>
      </c>
      <c r="I1686" s="566"/>
      <c r="J1686" s="522"/>
      <c r="K1686" s="522">
        <v>14.6</v>
      </c>
      <c r="L1686" s="522">
        <v>14.6</v>
      </c>
      <c r="M1686" s="522"/>
      <c r="N1686" s="627"/>
      <c r="O1686" s="534">
        <v>0.15529999999999999</v>
      </c>
      <c r="P1686" s="621"/>
      <c r="Q1686" s="531">
        <f t="shared" si="324"/>
        <v>2.7956120000000002</v>
      </c>
      <c r="R1686" s="622"/>
      <c r="S1686" s="531">
        <f t="shared" si="325"/>
        <v>3.404388</v>
      </c>
      <c r="T1686" s="622"/>
      <c r="U1686" s="531">
        <f t="shared" si="326"/>
        <v>5.0096774193548379</v>
      </c>
      <c r="V1686" s="625"/>
      <c r="W1686" s="532">
        <v>0.92330558858501788</v>
      </c>
      <c r="X1686" s="61"/>
      <c r="Y1686" s="61"/>
      <c r="AA1686"/>
    </row>
    <row r="1687" spans="1:27" s="12" customFormat="1" ht="14.25" customHeight="1">
      <c r="A1687" s="60"/>
      <c r="B1687" s="60"/>
      <c r="C1687" s="511" t="s">
        <v>227</v>
      </c>
      <c r="D1687" s="512"/>
      <c r="E1687" s="512"/>
      <c r="F1687" s="512"/>
      <c r="G1687" s="63"/>
      <c r="H1687" s="523">
        <v>2.1</v>
      </c>
      <c r="I1687" s="566"/>
      <c r="J1687" s="522"/>
      <c r="K1687" s="522">
        <v>16.8</v>
      </c>
      <c r="L1687" s="522">
        <v>16.8</v>
      </c>
      <c r="M1687" s="522"/>
      <c r="N1687" s="627"/>
      <c r="O1687" s="534">
        <v>0.33960000000000001</v>
      </c>
      <c r="P1687" s="621"/>
      <c r="Q1687" s="531">
        <f t="shared" si="324"/>
        <v>1.4343840000000001</v>
      </c>
      <c r="R1687" s="622"/>
      <c r="S1687" s="531">
        <f t="shared" si="325"/>
        <v>2.7656160000000001</v>
      </c>
      <c r="T1687" s="622"/>
      <c r="U1687" s="531">
        <f t="shared" si="326"/>
        <v>16.171428571428574</v>
      </c>
      <c r="V1687" s="625"/>
      <c r="W1687" s="532">
        <v>0.93864013266998347</v>
      </c>
      <c r="X1687" s="61"/>
      <c r="Y1687" s="61"/>
      <c r="AA1687"/>
    </row>
    <row r="1688" spans="1:27" s="12" customFormat="1" ht="14.25" customHeight="1">
      <c r="A1688" s="60"/>
      <c r="B1688" s="60"/>
      <c r="C1688" s="511" t="s">
        <v>228</v>
      </c>
      <c r="D1688" s="512"/>
      <c r="E1688" s="512"/>
      <c r="F1688" s="512"/>
      <c r="G1688" s="63"/>
      <c r="H1688" s="523">
        <v>0.8</v>
      </c>
      <c r="I1688" s="566"/>
      <c r="J1688" s="522"/>
      <c r="K1688" s="522">
        <v>14</v>
      </c>
      <c r="L1688" s="522">
        <v>14</v>
      </c>
      <c r="M1688" s="522"/>
      <c r="N1688" s="627"/>
      <c r="O1688" s="534">
        <v>0.14630000000000001</v>
      </c>
      <c r="P1688" s="621"/>
      <c r="Q1688" s="531">
        <f t="shared" si="324"/>
        <v>0.51325200000000004</v>
      </c>
      <c r="R1688" s="622"/>
      <c r="S1688" s="531">
        <f t="shared" si="325"/>
        <v>1.086748</v>
      </c>
      <c r="T1688" s="622"/>
      <c r="U1688" s="531">
        <f t="shared" si="326"/>
        <v>18.287500000000001</v>
      </c>
      <c r="V1688" s="625"/>
      <c r="W1688" s="532">
        <v>1.0288326300984529</v>
      </c>
      <c r="X1688" s="61"/>
      <c r="Y1688" s="61"/>
      <c r="AA1688"/>
    </row>
    <row r="1689" spans="1:27" s="12" customFormat="1" ht="14.25" customHeight="1">
      <c r="A1689" s="60"/>
      <c r="B1689" s="60"/>
      <c r="C1689" s="511" t="s">
        <v>229</v>
      </c>
      <c r="D1689" s="512"/>
      <c r="E1689" s="512"/>
      <c r="F1689" s="512"/>
      <c r="G1689" s="63"/>
      <c r="H1689" s="523">
        <v>2.5</v>
      </c>
      <c r="I1689" s="566"/>
      <c r="J1689" s="522"/>
      <c r="K1689" s="522">
        <v>15</v>
      </c>
      <c r="L1689" s="522">
        <v>15</v>
      </c>
      <c r="M1689" s="522"/>
      <c r="N1689" s="627"/>
      <c r="O1689" s="534">
        <v>0.28100000000000003</v>
      </c>
      <c r="P1689" s="621"/>
      <c r="Q1689" s="531">
        <f t="shared" si="324"/>
        <v>1.9492400000000001</v>
      </c>
      <c r="R1689" s="622"/>
      <c r="S1689" s="531">
        <f t="shared" si="325"/>
        <v>3.0507599999999999</v>
      </c>
      <c r="T1689" s="622"/>
      <c r="U1689" s="531">
        <f t="shared" si="326"/>
        <v>11.240000000000002</v>
      </c>
      <c r="V1689" s="625"/>
      <c r="W1689" s="532">
        <v>0.9201047806155862</v>
      </c>
      <c r="X1689" s="61"/>
      <c r="Y1689" s="61"/>
      <c r="AA1689"/>
    </row>
    <row r="1690" spans="1:27" s="12" customFormat="1" ht="14.25" customHeight="1">
      <c r="A1690" s="60"/>
      <c r="B1690" s="60"/>
      <c r="C1690" s="511" t="s">
        <v>230</v>
      </c>
      <c r="D1690" s="512"/>
      <c r="E1690" s="512"/>
      <c r="F1690" s="512"/>
      <c r="G1690" s="63"/>
      <c r="H1690" s="523">
        <v>8.1</v>
      </c>
      <c r="I1690" s="566"/>
      <c r="J1690" s="522"/>
      <c r="K1690" s="522">
        <v>13.4</v>
      </c>
      <c r="L1690" s="522">
        <v>13.4</v>
      </c>
      <c r="M1690" s="522"/>
      <c r="N1690" s="627"/>
      <c r="O1690" s="534">
        <v>1.6516</v>
      </c>
      <c r="P1690" s="621"/>
      <c r="Q1690" s="531">
        <f t="shared" si="324"/>
        <v>4.8628640000000001</v>
      </c>
      <c r="R1690" s="622"/>
      <c r="S1690" s="531">
        <f t="shared" si="325"/>
        <v>11.337135999999999</v>
      </c>
      <c r="T1690" s="622"/>
      <c r="U1690" s="531">
        <f t="shared" si="326"/>
        <v>20.390123456790125</v>
      </c>
      <c r="V1690" s="625"/>
      <c r="W1690" s="532">
        <v>0.90942128737404326</v>
      </c>
      <c r="X1690" s="61"/>
      <c r="Y1690" s="61"/>
      <c r="AA1690"/>
    </row>
    <row r="1691" spans="1:27" s="12" customFormat="1" ht="14.25" customHeight="1">
      <c r="A1691" s="60"/>
      <c r="B1691" s="60"/>
      <c r="C1691" s="518"/>
      <c r="D1691" s="518"/>
      <c r="E1691" s="518"/>
      <c r="F1691" s="518"/>
      <c r="G1691" s="63"/>
      <c r="H1691" s="525"/>
      <c r="I1691" s="566"/>
      <c r="J1691" s="522"/>
      <c r="K1691" s="522">
        <v>14.9</v>
      </c>
      <c r="L1691" s="522">
        <v>14.9</v>
      </c>
      <c r="M1691" s="522"/>
      <c r="N1691" s="627"/>
      <c r="O1691" s="527"/>
      <c r="P1691" s="621"/>
      <c r="Q1691" s="527"/>
      <c r="R1691" s="621"/>
      <c r="S1691" s="527"/>
      <c r="T1691" s="621"/>
      <c r="U1691" s="538"/>
      <c r="V1691" s="625"/>
      <c r="W1691" s="538"/>
      <c r="X1691" s="61"/>
      <c r="Y1691" s="61"/>
      <c r="AA1691"/>
    </row>
    <row r="1692" spans="1:27" s="12" customFormat="1" ht="14.25" customHeight="1">
      <c r="A1692" s="60"/>
      <c r="B1692" s="60"/>
      <c r="C1692" s="518" t="s">
        <v>288</v>
      </c>
      <c r="D1692" s="518"/>
      <c r="E1692" s="518"/>
      <c r="F1692" s="518"/>
      <c r="G1692" s="63"/>
      <c r="H1692" s="525">
        <v>100</v>
      </c>
      <c r="I1692" s="566"/>
      <c r="J1692" s="522"/>
      <c r="K1692" s="522">
        <v>14.9</v>
      </c>
      <c r="L1692" s="522">
        <v>14.9</v>
      </c>
      <c r="M1692" s="522"/>
      <c r="N1692" s="627"/>
      <c r="O1692" s="527"/>
      <c r="P1692" s="621"/>
      <c r="Q1692" s="527"/>
      <c r="R1692" s="621"/>
      <c r="S1692" s="527"/>
      <c r="T1692" s="621"/>
      <c r="U1692" s="538"/>
      <c r="V1692" s="625"/>
      <c r="W1692" s="538"/>
      <c r="X1692" s="61"/>
      <c r="Y1692" s="61"/>
      <c r="AA1692"/>
    </row>
    <row r="1693" spans="1:27" s="12" customFormat="1" ht="14.25" customHeight="1">
      <c r="A1693" s="60"/>
      <c r="B1693" s="60"/>
      <c r="C1693" s="511" t="s">
        <v>219</v>
      </c>
      <c r="D1693" s="512"/>
      <c r="E1693" s="512"/>
      <c r="F1693" s="512"/>
      <c r="G1693" s="63"/>
      <c r="H1693" s="523">
        <v>29.8</v>
      </c>
      <c r="I1693" s="566"/>
      <c r="J1693" s="522"/>
      <c r="K1693" s="522">
        <v>14.5</v>
      </c>
      <c r="L1693" s="522">
        <v>14.5</v>
      </c>
      <c r="M1693" s="522"/>
      <c r="N1693" s="627"/>
      <c r="O1693" s="534">
        <v>1.2831999999999999</v>
      </c>
      <c r="P1693" s="621"/>
      <c r="Q1693" s="531">
        <f t="shared" ref="Q1693:Q1704" si="327">H1693-1.96*O1693</f>
        <v>27.284928000000001</v>
      </c>
      <c r="R1693" s="622"/>
      <c r="S1693" s="531">
        <f t="shared" ref="S1693:S1704" si="328">H1693+1.96*O1693</f>
        <v>32.315072000000001</v>
      </c>
      <c r="T1693" s="622"/>
      <c r="U1693" s="531">
        <f t="shared" ref="U1693:U1704" si="329">O1693/H1693*100</f>
        <v>4.3060402684563748</v>
      </c>
      <c r="V1693" s="625"/>
      <c r="W1693" s="532">
        <v>1.7226473352127802</v>
      </c>
      <c r="X1693" s="61"/>
      <c r="Y1693" s="61"/>
      <c r="AA1693"/>
    </row>
    <row r="1694" spans="1:27" s="12" customFormat="1" ht="14.25" customHeight="1">
      <c r="A1694" s="60"/>
      <c r="B1694" s="60"/>
      <c r="C1694" s="511" t="s">
        <v>220</v>
      </c>
      <c r="D1694" s="512"/>
      <c r="E1694" s="512"/>
      <c r="F1694" s="512"/>
      <c r="G1694" s="63"/>
      <c r="H1694" s="523">
        <v>3.4</v>
      </c>
      <c r="I1694" s="566"/>
      <c r="J1694" s="522"/>
      <c r="K1694" s="522">
        <v>16.600000000000001</v>
      </c>
      <c r="L1694" s="522">
        <v>16.600000000000001</v>
      </c>
      <c r="M1694" s="522"/>
      <c r="N1694" s="627"/>
      <c r="O1694" s="534">
        <v>0.19500000000000001</v>
      </c>
      <c r="P1694" s="621"/>
      <c r="Q1694" s="531">
        <f t="shared" si="327"/>
        <v>3.0177999999999998</v>
      </c>
      <c r="R1694" s="622"/>
      <c r="S1694" s="531">
        <f t="shared" si="328"/>
        <v>3.7822</v>
      </c>
      <c r="T1694" s="622"/>
      <c r="U1694" s="531">
        <f t="shared" si="329"/>
        <v>5.7352941176470589</v>
      </c>
      <c r="V1694" s="625"/>
      <c r="W1694" s="532">
        <v>0.95029239766081863</v>
      </c>
      <c r="X1694" s="61"/>
      <c r="Y1694" s="61"/>
      <c r="AA1694"/>
    </row>
    <row r="1695" spans="1:27" s="12" customFormat="1" ht="14.25" customHeight="1">
      <c r="A1695" s="60"/>
      <c r="B1695" s="60"/>
      <c r="C1695" s="511" t="s">
        <v>221</v>
      </c>
      <c r="D1695" s="512"/>
      <c r="E1695" s="512"/>
      <c r="F1695" s="512"/>
      <c r="G1695" s="63"/>
      <c r="H1695" s="523">
        <v>8.3000000000000007</v>
      </c>
      <c r="I1695" s="566"/>
      <c r="J1695" s="522"/>
      <c r="K1695" s="522">
        <v>15.4</v>
      </c>
      <c r="L1695" s="522">
        <v>15.4</v>
      </c>
      <c r="M1695" s="522"/>
      <c r="N1695" s="627"/>
      <c r="O1695" s="534">
        <v>0.54159999999999997</v>
      </c>
      <c r="P1695" s="621"/>
      <c r="Q1695" s="531">
        <f t="shared" si="327"/>
        <v>7.2384640000000005</v>
      </c>
      <c r="R1695" s="622"/>
      <c r="S1695" s="531">
        <f t="shared" si="328"/>
        <v>9.361536000000001</v>
      </c>
      <c r="T1695" s="622"/>
      <c r="U1695" s="531">
        <f t="shared" si="329"/>
        <v>6.5253012048192769</v>
      </c>
      <c r="V1695" s="625"/>
      <c r="W1695" s="532">
        <v>1.4697421981004071</v>
      </c>
      <c r="X1695" s="61"/>
      <c r="Y1695" s="61"/>
      <c r="AA1695"/>
    </row>
    <row r="1696" spans="1:27" s="12" customFormat="1" ht="14.25" customHeight="1">
      <c r="A1696" s="60"/>
      <c r="B1696" s="60"/>
      <c r="C1696" s="511" t="s">
        <v>222</v>
      </c>
      <c r="D1696" s="512"/>
      <c r="E1696" s="512"/>
      <c r="F1696" s="512"/>
      <c r="G1696" s="63"/>
      <c r="H1696" s="523">
        <v>21.5</v>
      </c>
      <c r="I1696" s="566"/>
      <c r="J1696" s="522"/>
      <c r="K1696" s="522">
        <v>15</v>
      </c>
      <c r="L1696" s="522">
        <v>15</v>
      </c>
      <c r="M1696" s="522"/>
      <c r="N1696" s="627"/>
      <c r="O1696" s="534">
        <v>0.87760000000000005</v>
      </c>
      <c r="P1696" s="621"/>
      <c r="Q1696" s="531">
        <f t="shared" si="327"/>
        <v>19.779903999999998</v>
      </c>
      <c r="R1696" s="622"/>
      <c r="S1696" s="531">
        <f t="shared" si="328"/>
        <v>23.220096000000002</v>
      </c>
      <c r="T1696" s="622"/>
      <c r="U1696" s="531">
        <f t="shared" si="329"/>
        <v>4.0818604651162795</v>
      </c>
      <c r="V1696" s="625"/>
      <c r="W1696" s="532">
        <v>1.4465139278061645</v>
      </c>
      <c r="X1696" s="61"/>
      <c r="Y1696" s="61"/>
      <c r="AA1696"/>
    </row>
    <row r="1697" spans="1:27" s="12" customFormat="1" ht="14.25" customHeight="1">
      <c r="A1697" s="60"/>
      <c r="B1697" s="60"/>
      <c r="C1697" s="511" t="s">
        <v>223</v>
      </c>
      <c r="D1697" s="512"/>
      <c r="E1697" s="512"/>
      <c r="F1697" s="512"/>
      <c r="G1697" s="63"/>
      <c r="H1697" s="523">
        <v>7.5</v>
      </c>
      <c r="I1697" s="566"/>
      <c r="J1697" s="522"/>
      <c r="K1697" s="522">
        <v>15.5</v>
      </c>
      <c r="L1697" s="522">
        <v>15.5</v>
      </c>
      <c r="M1697" s="522"/>
      <c r="N1697" s="627"/>
      <c r="O1697" s="534">
        <v>0.56499999999999995</v>
      </c>
      <c r="P1697" s="621"/>
      <c r="Q1697" s="531">
        <f t="shared" si="327"/>
        <v>6.3925999999999998</v>
      </c>
      <c r="R1697" s="622"/>
      <c r="S1697" s="531">
        <f t="shared" si="328"/>
        <v>8.6074000000000002</v>
      </c>
      <c r="T1697" s="622"/>
      <c r="U1697" s="531">
        <f t="shared" si="329"/>
        <v>7.5333333333333323</v>
      </c>
      <c r="V1697" s="625"/>
      <c r="W1697" s="532">
        <v>1.1975413310724883</v>
      </c>
      <c r="X1697" s="61"/>
      <c r="Y1697" s="61"/>
      <c r="AA1697"/>
    </row>
    <row r="1698" spans="1:27" s="12" customFormat="1" ht="14.25" customHeight="1">
      <c r="A1698" s="60"/>
      <c r="B1698" s="60"/>
      <c r="C1698" s="511" t="s">
        <v>224</v>
      </c>
      <c r="D1698" s="512"/>
      <c r="E1698" s="512"/>
      <c r="F1698" s="512"/>
      <c r="G1698" s="63"/>
      <c r="H1698" s="523">
        <v>2.5</v>
      </c>
      <c r="I1698" s="566"/>
      <c r="J1698" s="522"/>
      <c r="K1698" s="522">
        <v>15.3</v>
      </c>
      <c r="L1698" s="522">
        <v>15.3</v>
      </c>
      <c r="M1698" s="522"/>
      <c r="N1698" s="627"/>
      <c r="O1698" s="534">
        <v>0.1981</v>
      </c>
      <c r="P1698" s="621"/>
      <c r="Q1698" s="531">
        <f t="shared" si="327"/>
        <v>2.1117240000000002</v>
      </c>
      <c r="R1698" s="622"/>
      <c r="S1698" s="531">
        <f t="shared" si="328"/>
        <v>2.8882759999999998</v>
      </c>
      <c r="T1698" s="622"/>
      <c r="U1698" s="531">
        <f t="shared" si="329"/>
        <v>7.9240000000000004</v>
      </c>
      <c r="V1698" s="625"/>
      <c r="W1698" s="532">
        <v>1.0200823892893924</v>
      </c>
      <c r="X1698" s="61"/>
      <c r="Y1698" s="61"/>
      <c r="AA1698"/>
    </row>
    <row r="1699" spans="1:27" s="12" customFormat="1" ht="14.25" customHeight="1">
      <c r="A1699" s="60"/>
      <c r="B1699" s="60"/>
      <c r="C1699" s="511" t="s">
        <v>225</v>
      </c>
      <c r="D1699" s="512"/>
      <c r="E1699" s="512"/>
      <c r="F1699" s="512"/>
      <c r="G1699" s="63"/>
      <c r="H1699" s="523">
        <v>11.3</v>
      </c>
      <c r="I1699" s="566"/>
      <c r="J1699" s="522"/>
      <c r="K1699" s="522">
        <v>14.9</v>
      </c>
      <c r="L1699" s="522">
        <v>14.9</v>
      </c>
      <c r="M1699" s="522"/>
      <c r="N1699" s="627"/>
      <c r="O1699" s="534">
        <v>1.0496000000000001</v>
      </c>
      <c r="P1699" s="621"/>
      <c r="Q1699" s="531">
        <f t="shared" si="327"/>
        <v>9.2427840000000003</v>
      </c>
      <c r="R1699" s="622"/>
      <c r="S1699" s="531">
        <f t="shared" si="328"/>
        <v>13.357216000000001</v>
      </c>
      <c r="T1699" s="622"/>
      <c r="U1699" s="531">
        <f t="shared" si="329"/>
        <v>9.2884955752212388</v>
      </c>
      <c r="V1699" s="625"/>
      <c r="W1699" s="532">
        <v>1.0731009099274103</v>
      </c>
      <c r="X1699" s="61"/>
      <c r="Y1699" s="61"/>
      <c r="AA1699"/>
    </row>
    <row r="1700" spans="1:27" s="12" customFormat="1" ht="14.25" customHeight="1">
      <c r="A1700" s="60"/>
      <c r="B1700" s="60"/>
      <c r="C1700" s="511" t="s">
        <v>226</v>
      </c>
      <c r="D1700" s="512"/>
      <c r="E1700" s="512"/>
      <c r="F1700" s="512"/>
      <c r="G1700" s="63"/>
      <c r="H1700" s="523">
        <v>3.9</v>
      </c>
      <c r="I1700" s="566"/>
      <c r="J1700" s="522"/>
      <c r="K1700" s="522">
        <v>14.6</v>
      </c>
      <c r="L1700" s="522">
        <v>14.6</v>
      </c>
      <c r="M1700" s="522"/>
      <c r="N1700" s="627"/>
      <c r="O1700" s="534">
        <v>0.19309999999999999</v>
      </c>
      <c r="P1700" s="621"/>
      <c r="Q1700" s="531">
        <f t="shared" si="327"/>
        <v>3.5215239999999999</v>
      </c>
      <c r="R1700" s="622"/>
      <c r="S1700" s="531">
        <f t="shared" si="328"/>
        <v>4.2784759999999995</v>
      </c>
      <c r="T1700" s="622"/>
      <c r="U1700" s="531">
        <f t="shared" si="329"/>
        <v>4.9512820512820515</v>
      </c>
      <c r="V1700" s="625"/>
      <c r="W1700" s="532">
        <v>0.96453546453546457</v>
      </c>
      <c r="X1700" s="61"/>
      <c r="Y1700" s="61"/>
      <c r="AA1700"/>
    </row>
    <row r="1701" spans="1:27" s="12" customFormat="1" ht="14.25" customHeight="1">
      <c r="A1701" s="60"/>
      <c r="B1701" s="60"/>
      <c r="C1701" s="511" t="s">
        <v>227</v>
      </c>
      <c r="D1701" s="512"/>
      <c r="E1701" s="512"/>
      <c r="F1701" s="512"/>
      <c r="G1701" s="63"/>
      <c r="H1701" s="523">
        <v>2.7</v>
      </c>
      <c r="I1701" s="566"/>
      <c r="J1701" s="522"/>
      <c r="K1701" s="522">
        <v>16.8</v>
      </c>
      <c r="L1701" s="522">
        <v>16.8</v>
      </c>
      <c r="M1701" s="522"/>
      <c r="N1701" s="627"/>
      <c r="O1701" s="534">
        <v>0.31080000000000002</v>
      </c>
      <c r="P1701" s="621"/>
      <c r="Q1701" s="531">
        <f t="shared" si="327"/>
        <v>2.0908320000000002</v>
      </c>
      <c r="R1701" s="622"/>
      <c r="S1701" s="531">
        <f t="shared" si="328"/>
        <v>3.3091680000000001</v>
      </c>
      <c r="T1701" s="622"/>
      <c r="U1701" s="531">
        <f t="shared" si="329"/>
        <v>11.511111111111111</v>
      </c>
      <c r="V1701" s="625"/>
      <c r="W1701" s="532">
        <v>0.88145207033465689</v>
      </c>
      <c r="X1701" s="61"/>
      <c r="Y1701" s="61"/>
      <c r="AA1701"/>
    </row>
    <row r="1702" spans="1:27" s="12" customFormat="1" ht="14.25" customHeight="1">
      <c r="A1702" s="60"/>
      <c r="B1702" s="60"/>
      <c r="C1702" s="511" t="s">
        <v>228</v>
      </c>
      <c r="D1702" s="512"/>
      <c r="E1702" s="512"/>
      <c r="F1702" s="512"/>
      <c r="G1702" s="63"/>
      <c r="H1702" s="523">
        <v>1.6</v>
      </c>
      <c r="I1702" s="566"/>
      <c r="J1702" s="522"/>
      <c r="K1702" s="522">
        <v>14</v>
      </c>
      <c r="L1702" s="522">
        <v>14</v>
      </c>
      <c r="M1702" s="522"/>
      <c r="N1702" s="627"/>
      <c r="O1702" s="534">
        <v>0.29810000000000003</v>
      </c>
      <c r="P1702" s="621"/>
      <c r="Q1702" s="531">
        <f t="shared" si="327"/>
        <v>1.0157240000000001</v>
      </c>
      <c r="R1702" s="622"/>
      <c r="S1702" s="531">
        <f t="shared" si="328"/>
        <v>2.1842760000000001</v>
      </c>
      <c r="T1702" s="622"/>
      <c r="U1702" s="531">
        <f t="shared" si="329"/>
        <v>18.631250000000001</v>
      </c>
      <c r="V1702" s="625"/>
      <c r="W1702" s="532">
        <v>0.94186413902053723</v>
      </c>
      <c r="X1702" s="61"/>
      <c r="Y1702" s="61"/>
      <c r="AA1702"/>
    </row>
    <row r="1703" spans="1:27" s="12" customFormat="1" ht="14.25" customHeight="1">
      <c r="A1703" s="60"/>
      <c r="B1703" s="60"/>
      <c r="C1703" s="511" t="s">
        <v>229</v>
      </c>
      <c r="D1703" s="512"/>
      <c r="E1703" s="512"/>
      <c r="F1703" s="512"/>
      <c r="G1703" s="63"/>
      <c r="H1703" s="523">
        <v>3</v>
      </c>
      <c r="I1703" s="566"/>
      <c r="J1703" s="522"/>
      <c r="K1703" s="522">
        <v>15</v>
      </c>
      <c r="L1703" s="522">
        <v>15</v>
      </c>
      <c r="M1703" s="522"/>
      <c r="N1703" s="627"/>
      <c r="O1703" s="534">
        <v>0.24859999999999999</v>
      </c>
      <c r="P1703" s="621"/>
      <c r="Q1703" s="531">
        <f t="shared" si="327"/>
        <v>2.5127440000000001</v>
      </c>
      <c r="R1703" s="622"/>
      <c r="S1703" s="531">
        <f t="shared" si="328"/>
        <v>3.4872559999999999</v>
      </c>
      <c r="T1703" s="622"/>
      <c r="U1703" s="531">
        <f t="shared" si="329"/>
        <v>8.2866666666666653</v>
      </c>
      <c r="V1703" s="625"/>
      <c r="W1703" s="532">
        <v>1.172088637435172</v>
      </c>
      <c r="X1703" s="61"/>
      <c r="Y1703" s="61"/>
      <c r="AA1703"/>
    </row>
    <row r="1704" spans="1:27" s="12" customFormat="1" ht="14.25" customHeight="1">
      <c r="A1704" s="60"/>
      <c r="B1704" s="60"/>
      <c r="C1704" s="511" t="s">
        <v>230</v>
      </c>
      <c r="D1704" s="512"/>
      <c r="E1704" s="512"/>
      <c r="F1704" s="512"/>
      <c r="G1704" s="63"/>
      <c r="H1704" s="523">
        <v>4.4000000000000004</v>
      </c>
      <c r="I1704" s="566"/>
      <c r="J1704" s="522"/>
      <c r="K1704" s="522">
        <v>13.4</v>
      </c>
      <c r="L1704" s="522">
        <v>13.4</v>
      </c>
      <c r="M1704" s="522"/>
      <c r="N1704" s="627"/>
      <c r="O1704" s="534">
        <v>0.79790000000000005</v>
      </c>
      <c r="P1704" s="621"/>
      <c r="Q1704" s="531">
        <f t="shared" si="327"/>
        <v>2.8361160000000005</v>
      </c>
      <c r="R1704" s="622"/>
      <c r="S1704" s="531">
        <f t="shared" si="328"/>
        <v>5.9638840000000002</v>
      </c>
      <c r="T1704" s="622"/>
      <c r="U1704" s="531">
        <f t="shared" si="329"/>
        <v>18.134090909090908</v>
      </c>
      <c r="V1704" s="625"/>
      <c r="W1704" s="532">
        <v>1.0332815332815333</v>
      </c>
      <c r="X1704" s="61"/>
      <c r="Y1704" s="61"/>
      <c r="AA1704"/>
    </row>
    <row r="1705" spans="1:27" s="12" customFormat="1" ht="14.25" customHeight="1">
      <c r="A1705" s="60"/>
      <c r="B1705" s="60"/>
      <c r="C1705" s="518"/>
      <c r="D1705" s="518"/>
      <c r="E1705" s="518"/>
      <c r="F1705" s="518"/>
      <c r="G1705" s="63"/>
      <c r="H1705" s="525"/>
      <c r="I1705" s="566"/>
      <c r="J1705" s="522"/>
      <c r="K1705" s="522">
        <v>14.9</v>
      </c>
      <c r="L1705" s="522">
        <v>14.9</v>
      </c>
      <c r="M1705" s="522"/>
      <c r="N1705" s="627"/>
      <c r="O1705" s="527"/>
      <c r="P1705" s="621"/>
      <c r="Q1705" s="527"/>
      <c r="R1705" s="621"/>
      <c r="S1705" s="527"/>
      <c r="T1705" s="621"/>
      <c r="U1705" s="543"/>
      <c r="V1705" s="625"/>
      <c r="W1705" s="543"/>
      <c r="X1705" s="61"/>
      <c r="Y1705" s="61"/>
      <c r="AA1705" s="5"/>
    </row>
    <row r="1706" spans="1:27" s="12" customFormat="1" ht="9" customHeight="1" thickBot="1">
      <c r="A1706" s="60"/>
      <c r="B1706" s="391"/>
      <c r="C1706" s="129"/>
      <c r="D1706" s="129"/>
      <c r="E1706" s="129"/>
      <c r="F1706" s="129"/>
      <c r="G1706" s="248"/>
      <c r="H1706" s="129"/>
      <c r="I1706" s="129"/>
      <c r="J1706" s="129"/>
      <c r="K1706" s="129"/>
      <c r="L1706" s="129"/>
      <c r="M1706" s="129"/>
      <c r="N1706" s="248"/>
      <c r="O1706" s="129"/>
      <c r="P1706" s="248"/>
      <c r="Q1706" s="129"/>
      <c r="R1706" s="248"/>
      <c r="S1706" s="129"/>
      <c r="T1706" s="248"/>
      <c r="U1706" s="129"/>
      <c r="V1706" s="248"/>
      <c r="W1706" s="129"/>
      <c r="X1706" s="393"/>
      <c r="Y1706" s="61"/>
      <c r="AA1706" s="5"/>
    </row>
    <row r="1707" spans="1:27" s="12" customFormat="1" ht="9" customHeight="1" thickBot="1">
      <c r="A1707" s="236"/>
      <c r="B1707" s="124"/>
      <c r="C1707" s="129"/>
      <c r="D1707" s="129"/>
      <c r="E1707" s="129"/>
      <c r="F1707" s="129"/>
      <c r="G1707" s="248"/>
      <c r="H1707" s="129"/>
      <c r="I1707" s="129"/>
      <c r="J1707" s="129"/>
      <c r="K1707" s="129"/>
      <c r="L1707" s="129"/>
      <c r="M1707" s="129"/>
      <c r="N1707" s="248"/>
      <c r="O1707" s="129"/>
      <c r="P1707" s="248"/>
      <c r="Q1707" s="129"/>
      <c r="R1707" s="248"/>
      <c r="S1707" s="129"/>
      <c r="T1707" s="248"/>
      <c r="U1707" s="129"/>
      <c r="V1707" s="248"/>
      <c r="W1707" s="129"/>
      <c r="X1707" s="124"/>
      <c r="Y1707" s="130"/>
      <c r="AA1707" s="5"/>
    </row>
    <row r="1708" spans="1:27">
      <c r="W1708" s="488"/>
    </row>
    <row r="1709" spans="1:27">
      <c r="AA1709" s="12"/>
    </row>
    <row r="1711" spans="1:27">
      <c r="AA1711" s="12"/>
    </row>
    <row r="1712" spans="1:27">
      <c r="AA1712" s="12"/>
    </row>
  </sheetData>
  <mergeCells count="112">
    <mergeCell ref="M425:O425"/>
    <mergeCell ref="P425:W425"/>
    <mergeCell ref="M429:O429"/>
    <mergeCell ref="P429:W429"/>
    <mergeCell ref="M433:O433"/>
    <mergeCell ref="P433:W433"/>
    <mergeCell ref="P1325:W1325"/>
    <mergeCell ref="C1319:C1321"/>
    <mergeCell ref="M1321:O1321"/>
    <mergeCell ref="P1321:W1321"/>
    <mergeCell ref="B1309:X1309"/>
    <mergeCell ref="C1312:W1312"/>
    <mergeCell ref="F1314:W1314"/>
    <mergeCell ref="C1316:C1317"/>
    <mergeCell ref="D1316:D1317"/>
    <mergeCell ref="F1316:W1317"/>
    <mergeCell ref="C1:F1"/>
    <mergeCell ref="H1:M1"/>
    <mergeCell ref="D231:D233"/>
    <mergeCell ref="F220:W221"/>
    <mergeCell ref="D220:D221"/>
    <mergeCell ref="C231:C233"/>
    <mergeCell ref="C220:C221"/>
    <mergeCell ref="F218:W218"/>
    <mergeCell ref="C223:C225"/>
    <mergeCell ref="B2:X2"/>
    <mergeCell ref="Q237:S237"/>
    <mergeCell ref="C216:W216"/>
    <mergeCell ref="D223:D225"/>
    <mergeCell ref="M229:O229"/>
    <mergeCell ref="P229:W229"/>
    <mergeCell ref="C227:C229"/>
    <mergeCell ref="C1437:F1438"/>
    <mergeCell ref="C431:C433"/>
    <mergeCell ref="D431:D433"/>
    <mergeCell ref="C423:C425"/>
    <mergeCell ref="D423:D425"/>
    <mergeCell ref="D1327:D1329"/>
    <mergeCell ref="C435:W435"/>
    <mergeCell ref="H437:L437"/>
    <mergeCell ref="Q437:S437"/>
    <mergeCell ref="D1319:D1321"/>
    <mergeCell ref="M1329:O1329"/>
    <mergeCell ref="P1329:W1329"/>
    <mergeCell ref="C439:F439"/>
    <mergeCell ref="C1323:C1325"/>
    <mergeCell ref="C1305:F1305"/>
    <mergeCell ref="H439:M439"/>
    <mergeCell ref="D1323:D1325"/>
    <mergeCell ref="M1325:O1325"/>
    <mergeCell ref="C20:C21"/>
    <mergeCell ref="D20:D21"/>
    <mergeCell ref="F20:W21"/>
    <mergeCell ref="F5:O5"/>
    <mergeCell ref="F7:O7"/>
    <mergeCell ref="C11:C12"/>
    <mergeCell ref="F11:W12"/>
    <mergeCell ref="D11:D12"/>
    <mergeCell ref="F18:W18"/>
    <mergeCell ref="C16:W16"/>
    <mergeCell ref="F9:I9"/>
    <mergeCell ref="C39:F39"/>
    <mergeCell ref="C31:C33"/>
    <mergeCell ref="H37:L37"/>
    <mergeCell ref="H39:M39"/>
    <mergeCell ref="P25:W25"/>
    <mergeCell ref="D27:D29"/>
    <mergeCell ref="Q37:S37"/>
    <mergeCell ref="P33:W33"/>
    <mergeCell ref="P29:W29"/>
    <mergeCell ref="M25:O25"/>
    <mergeCell ref="M29:O29"/>
    <mergeCell ref="C35:W35"/>
    <mergeCell ref="M33:O33"/>
    <mergeCell ref="D23:D25"/>
    <mergeCell ref="C27:C29"/>
    <mergeCell ref="C23:C25"/>
    <mergeCell ref="D31:D33"/>
    <mergeCell ref="C209:F209"/>
    <mergeCell ref="B213:X213"/>
    <mergeCell ref="C1331:W1331"/>
    <mergeCell ref="C1327:C1329"/>
    <mergeCell ref="M233:O233"/>
    <mergeCell ref="P233:W233"/>
    <mergeCell ref="H239:M239"/>
    <mergeCell ref="H209:M209"/>
    <mergeCell ref="M225:O225"/>
    <mergeCell ref="P225:W225"/>
    <mergeCell ref="D227:D229"/>
    <mergeCell ref="C235:W235"/>
    <mergeCell ref="F418:W418"/>
    <mergeCell ref="C409:F409"/>
    <mergeCell ref="C427:C429"/>
    <mergeCell ref="D427:D429"/>
    <mergeCell ref="C420:C421"/>
    <mergeCell ref="D420:D421"/>
    <mergeCell ref="F420:W421"/>
    <mergeCell ref="B413:X413"/>
    <mergeCell ref="H409:M409"/>
    <mergeCell ref="C416:W416"/>
    <mergeCell ref="C239:F239"/>
    <mergeCell ref="H237:L237"/>
    <mergeCell ref="C1593:F1594"/>
    <mergeCell ref="C1521:F1521"/>
    <mergeCell ref="Q1333:S1333"/>
    <mergeCell ref="H1333:L1333"/>
    <mergeCell ref="C1522:F1523"/>
    <mergeCell ref="C1335:F1335"/>
    <mergeCell ref="H1335:M1335"/>
    <mergeCell ref="C1507:F1507"/>
    <mergeCell ref="C1337:F1337"/>
    <mergeCell ref="C1408:F1409"/>
  </mergeCells>
  <phoneticPr fontId="5" type="noConversion"/>
  <pageMargins left="0.39370078740157483" right="0.39370078740157483" top="0.39370078740157483" bottom="0.39370078740157483" header="0.31496062992125984" footer="0.35433070866141736"/>
  <pageSetup paperSize="9" scale="7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theme="3" tint="0.39997558519241921"/>
  </sheetPr>
  <dimension ref="A1:AD116"/>
  <sheetViews>
    <sheetView showGridLines="0" zoomScale="98" zoomScaleNormal="98" workbookViewId="0">
      <selection activeCell="V129" sqref="V129"/>
    </sheetView>
  </sheetViews>
  <sheetFormatPr defaultRowHeight="12.75"/>
  <cols>
    <col min="1" max="1" width="1.85546875" style="1" customWidth="1"/>
    <col min="2" max="2" width="2" style="1" customWidth="1"/>
    <col min="3" max="3" width="3.140625" style="2" customWidth="1"/>
    <col min="4" max="4" width="5.85546875" style="2" customWidth="1"/>
    <col min="5" max="5" width="3" style="1" customWidth="1"/>
    <col min="6" max="6" width="2.42578125" style="1" customWidth="1"/>
    <col min="7" max="7" width="1.85546875" style="1" customWidth="1"/>
    <col min="8" max="8" width="13" style="1" customWidth="1"/>
    <col min="9" max="9" width="7.28515625" style="1" customWidth="1"/>
    <col min="10" max="11" width="1" style="1" customWidth="1"/>
    <col min="12" max="12" width="9.28515625" style="1" customWidth="1"/>
    <col min="13" max="13" width="1.140625" style="1" customWidth="1"/>
    <col min="14" max="14" width="3.5703125" style="1" customWidth="1"/>
    <col min="15" max="15" width="1" style="1" customWidth="1"/>
    <col min="16" max="16" width="6.140625" style="1" customWidth="1"/>
    <col min="17" max="17" width="6.85546875" style="1" customWidth="1"/>
    <col min="18" max="18" width="3.5703125" style="1" customWidth="1"/>
    <col min="19" max="20" width="2.28515625" style="1" customWidth="1"/>
    <col min="21" max="21" width="5.42578125" style="1" customWidth="1"/>
    <col min="22" max="22" width="5.140625" style="1" customWidth="1"/>
    <col min="23" max="24" width="0.85546875" style="1" customWidth="1"/>
    <col min="25" max="25" width="5.5703125" style="1" customWidth="1"/>
    <col min="26" max="26" width="1.85546875" style="1" customWidth="1"/>
    <col min="27" max="27" width="3" style="1" customWidth="1"/>
    <col min="28" max="28" width="4.85546875" style="1" customWidth="1"/>
    <col min="29" max="30" width="2" style="1" customWidth="1"/>
    <col min="31" max="16384" width="9.140625" style="1"/>
  </cols>
  <sheetData>
    <row r="1" spans="1:30" ht="9" customHeight="1" thickBot="1">
      <c r="A1" s="267"/>
      <c r="B1" s="115"/>
      <c r="C1" s="50"/>
      <c r="D1" s="50"/>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268"/>
    </row>
    <row r="2" spans="1:30" ht="16.5" customHeight="1" thickBot="1">
      <c r="A2" s="258"/>
      <c r="B2" s="712" t="s">
        <v>167</v>
      </c>
      <c r="C2" s="713"/>
      <c r="D2" s="713"/>
      <c r="E2" s="713"/>
      <c r="F2" s="713"/>
      <c r="G2" s="713"/>
      <c r="H2" s="713"/>
      <c r="I2" s="713"/>
      <c r="J2" s="713"/>
      <c r="K2" s="713"/>
      <c r="L2" s="713"/>
      <c r="M2" s="713"/>
      <c r="N2" s="713"/>
      <c r="O2" s="713"/>
      <c r="P2" s="713"/>
      <c r="Q2" s="713"/>
      <c r="R2" s="713"/>
      <c r="S2" s="713"/>
      <c r="T2" s="713"/>
      <c r="U2" s="713"/>
      <c r="V2" s="713"/>
      <c r="W2" s="713"/>
      <c r="X2" s="713"/>
      <c r="Y2" s="713"/>
      <c r="Z2" s="713"/>
      <c r="AA2" s="713"/>
      <c r="AB2" s="713"/>
      <c r="AC2" s="714"/>
      <c r="AD2" s="261"/>
    </row>
    <row r="3" spans="1:30" s="28" customFormat="1" ht="9" customHeight="1" thickBot="1">
      <c r="A3" s="294"/>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295"/>
    </row>
    <row r="4" spans="1:30" s="28" customFormat="1" ht="6" customHeight="1">
      <c r="A4" s="294"/>
      <c r="B4" s="255"/>
      <c r="C4" s="198"/>
      <c r="D4" s="198"/>
      <c r="E4" s="256"/>
      <c r="F4" s="256"/>
      <c r="G4" s="256"/>
      <c r="H4" s="256"/>
      <c r="I4" s="256"/>
      <c r="J4" s="256"/>
      <c r="K4" s="256"/>
      <c r="L4" s="256"/>
      <c r="M4" s="256"/>
      <c r="N4" s="256"/>
      <c r="O4" s="256"/>
      <c r="P4" s="256"/>
      <c r="Q4" s="256"/>
      <c r="R4" s="256"/>
      <c r="S4" s="256"/>
      <c r="T4" s="256"/>
      <c r="U4" s="256"/>
      <c r="V4" s="256"/>
      <c r="W4" s="256"/>
      <c r="X4" s="256"/>
      <c r="Y4" s="256"/>
      <c r="Z4" s="256"/>
      <c r="AA4" s="256"/>
      <c r="AB4" s="256"/>
      <c r="AC4" s="257"/>
      <c r="AD4" s="295"/>
    </row>
    <row r="5" spans="1:30" ht="20.25" customHeight="1">
      <c r="A5" s="258"/>
      <c r="B5" s="258"/>
      <c r="C5" s="836" t="s">
        <v>202</v>
      </c>
      <c r="D5" s="837"/>
      <c r="E5" s="837"/>
      <c r="F5" s="837"/>
      <c r="G5" s="837"/>
      <c r="H5" s="837"/>
      <c r="I5" s="837"/>
      <c r="J5" s="813" t="s">
        <v>1</v>
      </c>
      <c r="K5" s="247"/>
      <c r="L5" s="845"/>
      <c r="M5" s="247"/>
      <c r="N5" s="247"/>
      <c r="O5" s="247"/>
      <c r="P5" s="62"/>
      <c r="Q5" s="62"/>
      <c r="R5" s="62"/>
      <c r="S5" s="62"/>
      <c r="T5" s="62"/>
      <c r="U5" s="62"/>
      <c r="V5" s="62"/>
      <c r="W5" s="62"/>
      <c r="X5" s="62"/>
      <c r="Y5" s="259"/>
      <c r="Z5" s="62"/>
      <c r="AA5" s="62"/>
      <c r="AB5" s="62"/>
      <c r="AC5" s="61"/>
      <c r="AD5" s="61"/>
    </row>
    <row r="6" spans="1:30" ht="15" customHeight="1">
      <c r="A6" s="258"/>
      <c r="B6" s="258"/>
      <c r="C6" s="838"/>
      <c r="D6" s="839"/>
      <c r="E6" s="839"/>
      <c r="F6" s="839"/>
      <c r="G6" s="839"/>
      <c r="H6" s="839"/>
      <c r="I6" s="839"/>
      <c r="J6" s="814"/>
      <c r="K6" s="247"/>
      <c r="L6" s="846"/>
      <c r="M6" s="247"/>
      <c r="N6" s="247"/>
      <c r="O6" s="247"/>
      <c r="P6" s="247"/>
      <c r="Q6" s="247"/>
      <c r="R6" s="247"/>
      <c r="S6" s="247"/>
      <c r="T6" s="247"/>
      <c r="U6" s="247"/>
      <c r="V6" s="260"/>
      <c r="W6" s="260"/>
      <c r="X6" s="260"/>
      <c r="Y6" s="247"/>
      <c r="Z6" s="247"/>
      <c r="AA6" s="247"/>
      <c r="AB6" s="247"/>
      <c r="AC6" s="261"/>
      <c r="AD6" s="261"/>
    </row>
    <row r="7" spans="1:30" ht="6" customHeight="1">
      <c r="A7" s="258"/>
      <c r="B7" s="258"/>
      <c r="C7" s="52"/>
      <c r="D7" s="52"/>
      <c r="E7" s="247"/>
      <c r="F7" s="247"/>
      <c r="G7" s="247"/>
      <c r="H7" s="247"/>
      <c r="I7" s="247"/>
      <c r="J7" s="247"/>
      <c r="K7" s="247"/>
      <c r="L7" s="247"/>
      <c r="M7" s="247"/>
      <c r="N7" s="247"/>
      <c r="O7" s="247"/>
      <c r="P7" s="247"/>
      <c r="Q7" s="247"/>
      <c r="R7" s="247"/>
      <c r="S7" s="247"/>
      <c r="T7" s="247"/>
      <c r="U7" s="247"/>
      <c r="V7" s="247"/>
      <c r="W7" s="247"/>
      <c r="X7" s="247"/>
      <c r="Y7" s="247"/>
      <c r="Z7" s="247"/>
      <c r="AA7" s="247"/>
      <c r="AB7" s="247"/>
      <c r="AC7" s="261"/>
      <c r="AD7" s="261"/>
    </row>
    <row r="8" spans="1:30" ht="11.25" customHeight="1">
      <c r="A8" s="258"/>
      <c r="B8" s="258"/>
      <c r="C8" s="698" t="s">
        <v>93</v>
      </c>
      <c r="D8" s="811"/>
      <c r="E8" s="811"/>
      <c r="F8" s="811"/>
      <c r="G8" s="811"/>
      <c r="H8" s="811"/>
      <c r="I8" s="811"/>
      <c r="J8" s="813" t="s">
        <v>1</v>
      </c>
      <c r="K8" s="247"/>
      <c r="L8" s="720" t="s">
        <v>262</v>
      </c>
      <c r="M8" s="721"/>
      <c r="N8" s="721"/>
      <c r="O8" s="721"/>
      <c r="P8" s="721"/>
      <c r="Q8" s="721"/>
      <c r="R8" s="721"/>
      <c r="S8" s="721"/>
      <c r="T8" s="721"/>
      <c r="U8" s="721"/>
      <c r="V8" s="721"/>
      <c r="W8" s="721"/>
      <c r="X8" s="721"/>
      <c r="Y8" s="721"/>
      <c r="Z8" s="721"/>
      <c r="AA8" s="721"/>
      <c r="AB8" s="722"/>
      <c r="AC8" s="147"/>
      <c r="AD8" s="261"/>
    </row>
    <row r="9" spans="1:30" ht="9" customHeight="1">
      <c r="A9" s="258"/>
      <c r="B9" s="258"/>
      <c r="C9" s="731"/>
      <c r="D9" s="812"/>
      <c r="E9" s="812"/>
      <c r="F9" s="812"/>
      <c r="G9" s="812"/>
      <c r="H9" s="812"/>
      <c r="I9" s="812"/>
      <c r="J9" s="814"/>
      <c r="K9" s="247"/>
      <c r="L9" s="726"/>
      <c r="M9" s="727"/>
      <c r="N9" s="727"/>
      <c r="O9" s="727"/>
      <c r="P9" s="727"/>
      <c r="Q9" s="727"/>
      <c r="R9" s="727"/>
      <c r="S9" s="727"/>
      <c r="T9" s="727"/>
      <c r="U9" s="727"/>
      <c r="V9" s="727"/>
      <c r="W9" s="727"/>
      <c r="X9" s="727"/>
      <c r="Y9" s="727"/>
      <c r="Z9" s="727"/>
      <c r="AA9" s="727"/>
      <c r="AB9" s="728"/>
      <c r="AC9" s="147"/>
      <c r="AD9" s="261"/>
    </row>
    <row r="10" spans="1:30" ht="9" customHeight="1" thickBot="1">
      <c r="A10" s="258"/>
      <c r="B10" s="262"/>
      <c r="C10" s="71"/>
      <c r="D10" s="71"/>
      <c r="E10" s="263"/>
      <c r="F10" s="263"/>
      <c r="G10" s="263"/>
      <c r="H10" s="263"/>
      <c r="I10" s="263"/>
      <c r="J10" s="263"/>
      <c r="K10" s="263"/>
      <c r="L10" s="263"/>
      <c r="M10" s="263"/>
      <c r="N10" s="263"/>
      <c r="O10" s="263"/>
      <c r="P10" s="263"/>
      <c r="Q10" s="263"/>
      <c r="R10" s="263"/>
      <c r="S10" s="263"/>
      <c r="T10" s="263"/>
      <c r="U10" s="263"/>
      <c r="V10" s="263"/>
      <c r="W10" s="263"/>
      <c r="X10" s="263"/>
      <c r="Y10" s="263"/>
      <c r="Z10" s="263"/>
      <c r="AA10" s="263"/>
      <c r="AB10" s="263"/>
      <c r="AC10" s="264"/>
      <c r="AD10" s="261"/>
    </row>
    <row r="11" spans="1:30" ht="9" customHeight="1" thickBot="1">
      <c r="A11" s="258"/>
      <c r="B11" s="247"/>
      <c r="C11" s="52"/>
      <c r="D11" s="52"/>
      <c r="E11" s="247"/>
      <c r="F11" s="247"/>
      <c r="G11" s="247"/>
      <c r="H11" s="247"/>
      <c r="I11" s="247"/>
      <c r="J11" s="247"/>
      <c r="K11" s="247"/>
      <c r="L11" s="247"/>
      <c r="M11" s="247"/>
      <c r="N11" s="247"/>
      <c r="O11" s="247"/>
      <c r="P11" s="247"/>
      <c r="Q11" s="247"/>
      <c r="R11" s="247"/>
      <c r="S11" s="247"/>
      <c r="T11" s="247"/>
      <c r="U11" s="247"/>
      <c r="V11" s="247"/>
      <c r="W11" s="247"/>
      <c r="X11" s="247"/>
      <c r="Y11" s="247"/>
      <c r="Z11" s="247"/>
      <c r="AA11" s="247"/>
      <c r="AB11" s="247"/>
      <c r="AC11" s="247"/>
      <c r="AD11" s="261"/>
    </row>
    <row r="12" spans="1:30" ht="9" customHeight="1">
      <c r="A12" s="258"/>
      <c r="B12" s="267"/>
      <c r="C12" s="50"/>
      <c r="D12" s="50"/>
      <c r="E12" s="115"/>
      <c r="F12" s="115"/>
      <c r="G12" s="115"/>
      <c r="H12" s="115"/>
      <c r="I12" s="115"/>
      <c r="J12" s="115"/>
      <c r="K12" s="115"/>
      <c r="L12" s="115"/>
      <c r="M12" s="115"/>
      <c r="N12" s="115"/>
      <c r="O12" s="115"/>
      <c r="P12" s="115"/>
      <c r="Q12" s="115"/>
      <c r="R12" s="115"/>
      <c r="S12" s="115"/>
      <c r="T12" s="115"/>
      <c r="U12" s="115"/>
      <c r="V12" s="115"/>
      <c r="W12" s="115"/>
      <c r="X12" s="115"/>
      <c r="Y12" s="115"/>
      <c r="Z12" s="115"/>
      <c r="AA12" s="115"/>
      <c r="AB12" s="115"/>
      <c r="AC12" s="268"/>
      <c r="AD12" s="261"/>
    </row>
    <row r="13" spans="1:30" ht="16.5" customHeight="1">
      <c r="A13" s="258"/>
      <c r="B13" s="258"/>
      <c r="C13" s="52"/>
      <c r="D13" s="52"/>
      <c r="E13" s="247"/>
      <c r="F13" s="247"/>
      <c r="G13" s="247"/>
      <c r="H13" s="247"/>
      <c r="I13" s="247"/>
      <c r="J13" s="247"/>
      <c r="K13" s="247"/>
      <c r="L13" s="247"/>
      <c r="M13" s="828" t="s">
        <v>173</v>
      </c>
      <c r="N13" s="829"/>
      <c r="O13" s="829"/>
      <c r="P13" s="829"/>
      <c r="Q13" s="829"/>
      <c r="R13" s="829"/>
      <c r="S13" s="829"/>
      <c r="T13" s="829"/>
      <c r="U13" s="829"/>
      <c r="V13" s="829"/>
      <c r="W13" s="830"/>
      <c r="X13" s="293"/>
      <c r="Y13" s="692"/>
      <c r="Z13" s="693"/>
      <c r="AA13" s="693"/>
      <c r="AB13" s="694"/>
      <c r="AC13" s="261"/>
      <c r="AD13" s="261"/>
    </row>
    <row r="14" spans="1:30" ht="6" customHeight="1">
      <c r="A14" s="258"/>
      <c r="B14" s="258"/>
      <c r="C14" s="52"/>
      <c r="D14" s="52"/>
      <c r="E14" s="247"/>
      <c r="F14" s="247"/>
      <c r="G14" s="247"/>
      <c r="H14" s="247"/>
      <c r="I14" s="247"/>
      <c r="J14" s="247"/>
      <c r="K14" s="247"/>
      <c r="L14" s="247"/>
      <c r="M14" s="247"/>
      <c r="N14" s="247"/>
      <c r="O14" s="247"/>
      <c r="P14" s="247"/>
      <c r="Q14" s="247"/>
      <c r="R14" s="247"/>
      <c r="S14" s="32"/>
      <c r="T14" s="32"/>
      <c r="U14" s="247"/>
      <c r="V14" s="247"/>
      <c r="W14" s="247"/>
      <c r="X14" s="247"/>
      <c r="Y14" s="247"/>
      <c r="Z14" s="247"/>
      <c r="AA14" s="247"/>
      <c r="AB14" s="180"/>
      <c r="AC14" s="261"/>
      <c r="AD14" s="261"/>
    </row>
    <row r="15" spans="1:30" ht="16.5" customHeight="1">
      <c r="A15" s="258"/>
      <c r="B15" s="258"/>
      <c r="C15" s="52"/>
      <c r="D15" s="52"/>
      <c r="E15" s="247"/>
      <c r="F15" s="247"/>
      <c r="G15" s="247"/>
      <c r="H15" s="247"/>
      <c r="I15" s="247"/>
      <c r="J15" s="247"/>
      <c r="K15" s="247"/>
      <c r="L15" s="247"/>
      <c r="M15" s="805" t="s">
        <v>175</v>
      </c>
      <c r="N15" s="806"/>
      <c r="O15" s="806"/>
      <c r="P15" s="806"/>
      <c r="Q15" s="806"/>
      <c r="R15" s="806"/>
      <c r="S15" s="806"/>
      <c r="T15" s="806"/>
      <c r="U15" s="806"/>
      <c r="V15" s="806"/>
      <c r="W15" s="827"/>
      <c r="X15" s="247"/>
      <c r="Y15" s="692"/>
      <c r="Z15" s="693"/>
      <c r="AA15" s="693"/>
      <c r="AB15" s="694"/>
      <c r="AC15" s="261"/>
      <c r="AD15" s="261"/>
    </row>
    <row r="16" spans="1:30" s="28" customFormat="1" ht="6" customHeight="1">
      <c r="A16" s="294"/>
      <c r="B16" s="294"/>
      <c r="C16" s="154"/>
      <c r="D16" s="154"/>
      <c r="E16" s="26"/>
      <c r="F16" s="26"/>
      <c r="G16" s="26"/>
      <c r="H16" s="26"/>
      <c r="I16" s="26"/>
      <c r="J16" s="26"/>
      <c r="K16" s="26"/>
      <c r="L16" s="26"/>
      <c r="M16" s="76"/>
      <c r="N16" s="76"/>
      <c r="O16" s="76"/>
      <c r="P16" s="76"/>
      <c r="Q16" s="76"/>
      <c r="R16" s="76"/>
      <c r="S16" s="76"/>
      <c r="T16" s="76"/>
      <c r="U16" s="76"/>
      <c r="V16" s="76"/>
      <c r="W16" s="76"/>
      <c r="X16" s="26"/>
      <c r="Y16" s="39"/>
      <c r="Z16" s="39"/>
      <c r="AA16" s="39"/>
      <c r="AB16" s="180"/>
      <c r="AC16" s="295"/>
      <c r="AD16" s="295"/>
    </row>
    <row r="17" spans="1:30" ht="17.25" customHeight="1">
      <c r="A17" s="258"/>
      <c r="B17" s="258"/>
      <c r="C17" s="52"/>
      <c r="D17" s="52"/>
      <c r="E17" s="247"/>
      <c r="F17" s="247"/>
      <c r="G17" s="247"/>
      <c r="H17" s="247"/>
      <c r="I17" s="247"/>
      <c r="J17" s="247"/>
      <c r="K17" s="247"/>
      <c r="L17" s="247"/>
      <c r="M17" s="805" t="s">
        <v>174</v>
      </c>
      <c r="N17" s="806"/>
      <c r="O17" s="806"/>
      <c r="P17" s="806"/>
      <c r="Q17" s="806"/>
      <c r="R17" s="806"/>
      <c r="S17" s="806"/>
      <c r="T17" s="806"/>
      <c r="U17" s="806"/>
      <c r="V17" s="806"/>
      <c r="W17" s="827"/>
      <c r="X17" s="247"/>
      <c r="Y17" s="695"/>
      <c r="Z17" s="696"/>
      <c r="AA17" s="697"/>
      <c r="AB17" s="180"/>
      <c r="AC17" s="261"/>
      <c r="AD17" s="261"/>
    </row>
    <row r="18" spans="1:30" ht="9" customHeight="1">
      <c r="A18" s="258"/>
      <c r="B18" s="258"/>
      <c r="C18" s="52"/>
      <c r="D18" s="52"/>
      <c r="E18" s="247"/>
      <c r="F18" s="247"/>
      <c r="G18" s="247"/>
      <c r="H18" s="247"/>
      <c r="I18" s="247"/>
      <c r="J18" s="247"/>
      <c r="K18" s="247"/>
      <c r="L18" s="269"/>
      <c r="M18" s="247"/>
      <c r="N18" s="247"/>
      <c r="O18" s="247"/>
      <c r="P18" s="62"/>
      <c r="Q18" s="62"/>
      <c r="R18" s="62"/>
      <c r="S18" s="63"/>
      <c r="T18" s="63"/>
      <c r="U18" s="62"/>
      <c r="V18" s="62"/>
      <c r="W18" s="62"/>
      <c r="X18" s="62"/>
      <c r="Y18" s="270"/>
      <c r="Z18" s="62"/>
      <c r="AA18" s="62"/>
      <c r="AB18" s="62"/>
      <c r="AC18" s="261"/>
      <c r="AD18" s="261"/>
    </row>
    <row r="19" spans="1:30" ht="22.5" customHeight="1">
      <c r="A19" s="258"/>
      <c r="B19" s="258"/>
      <c r="C19" s="850" t="s">
        <v>203</v>
      </c>
      <c r="D19" s="851"/>
      <c r="E19" s="851"/>
      <c r="F19" s="851"/>
      <c r="G19" s="851"/>
      <c r="H19" s="851"/>
      <c r="I19" s="851"/>
      <c r="J19" s="567" t="s">
        <v>1</v>
      </c>
      <c r="K19" s="247"/>
      <c r="L19" s="502"/>
      <c r="M19" s="247"/>
      <c r="N19" s="8"/>
      <c r="O19" s="247"/>
      <c r="P19" s="62"/>
      <c r="Q19" s="62"/>
      <c r="R19" s="62"/>
      <c r="S19" s="63"/>
      <c r="T19" s="63"/>
      <c r="U19" s="62"/>
      <c r="V19" s="62"/>
      <c r="W19" s="62"/>
      <c r="X19" s="62"/>
      <c r="Y19" s="270"/>
      <c r="Z19" s="62"/>
      <c r="AA19" s="62"/>
      <c r="AB19" s="62"/>
      <c r="AC19" s="261"/>
      <c r="AD19" s="261"/>
    </row>
    <row r="20" spans="1:30" s="28" customFormat="1" ht="6" customHeight="1">
      <c r="A20" s="294"/>
      <c r="B20" s="294"/>
      <c r="C20" s="265"/>
      <c r="D20" s="265"/>
      <c r="E20" s="265"/>
      <c r="F20" s="265"/>
      <c r="G20" s="265"/>
      <c r="H20" s="265"/>
      <c r="I20" s="265"/>
      <c r="J20" s="266"/>
      <c r="K20" s="26"/>
      <c r="L20" s="39"/>
      <c r="M20" s="26"/>
      <c r="N20" s="102"/>
      <c r="O20" s="26"/>
      <c r="P20" s="155"/>
      <c r="Q20" s="155"/>
      <c r="R20" s="155"/>
      <c r="S20" s="155"/>
      <c r="T20" s="155"/>
      <c r="U20" s="155"/>
      <c r="V20" s="155"/>
      <c r="W20" s="155"/>
      <c r="X20" s="155"/>
      <c r="Y20" s="433"/>
      <c r="Z20" s="155"/>
      <c r="AA20" s="155"/>
      <c r="AB20" s="155"/>
      <c r="AC20" s="295"/>
      <c r="AD20" s="295"/>
    </row>
    <row r="21" spans="1:30" s="28" customFormat="1" ht="39" customHeight="1">
      <c r="A21" s="294"/>
      <c r="B21" s="294"/>
      <c r="C21" s="698" t="s">
        <v>90</v>
      </c>
      <c r="D21" s="811"/>
      <c r="E21" s="811"/>
      <c r="F21" s="811"/>
      <c r="G21" s="811"/>
      <c r="H21" s="811"/>
      <c r="I21" s="811"/>
      <c r="J21" s="813" t="s">
        <v>1</v>
      </c>
      <c r="K21" s="337"/>
      <c r="L21" s="700"/>
      <c r="M21" s="701"/>
      <c r="N21" s="701"/>
      <c r="O21" s="701"/>
      <c r="P21" s="701"/>
      <c r="Q21" s="701"/>
      <c r="R21" s="701"/>
      <c r="S21" s="701"/>
      <c r="T21" s="701"/>
      <c r="U21" s="701"/>
      <c r="V21" s="701"/>
      <c r="W21" s="701"/>
      <c r="X21" s="701"/>
      <c r="Y21" s="701"/>
      <c r="Z21" s="701"/>
      <c r="AA21" s="701"/>
      <c r="AB21" s="702"/>
      <c r="AC21" s="295"/>
      <c r="AD21" s="295"/>
    </row>
    <row r="22" spans="1:30" s="28" customFormat="1" ht="39" customHeight="1">
      <c r="A22" s="294"/>
      <c r="B22" s="294"/>
      <c r="C22" s="731"/>
      <c r="D22" s="812"/>
      <c r="E22" s="812"/>
      <c r="F22" s="812"/>
      <c r="G22" s="812"/>
      <c r="H22" s="812"/>
      <c r="I22" s="812"/>
      <c r="J22" s="814"/>
      <c r="K22" s="337"/>
      <c r="L22" s="703"/>
      <c r="M22" s="704"/>
      <c r="N22" s="704"/>
      <c r="O22" s="704"/>
      <c r="P22" s="704"/>
      <c r="Q22" s="704"/>
      <c r="R22" s="704"/>
      <c r="S22" s="704"/>
      <c r="T22" s="704"/>
      <c r="U22" s="704"/>
      <c r="V22" s="704"/>
      <c r="W22" s="704"/>
      <c r="X22" s="704"/>
      <c r="Y22" s="704"/>
      <c r="Z22" s="704"/>
      <c r="AA22" s="704"/>
      <c r="AB22" s="705"/>
      <c r="AC22" s="295"/>
      <c r="AD22" s="295"/>
    </row>
    <row r="23" spans="1:30" ht="9.75" customHeight="1" thickBot="1">
      <c r="A23" s="258"/>
      <c r="B23" s="262"/>
      <c r="C23" s="271"/>
      <c r="D23" s="271"/>
      <c r="E23" s="271"/>
      <c r="F23" s="271"/>
      <c r="G23" s="271"/>
      <c r="H23" s="271"/>
      <c r="I23" s="271"/>
      <c r="J23" s="272"/>
      <c r="K23" s="273"/>
      <c r="L23" s="129"/>
      <c r="M23" s="263"/>
      <c r="N23" s="263"/>
      <c r="O23" s="263"/>
      <c r="P23" s="124"/>
      <c r="Q23" s="124"/>
      <c r="R23" s="124"/>
      <c r="S23" s="226"/>
      <c r="T23" s="226"/>
      <c r="U23" s="124"/>
      <c r="V23" s="124"/>
      <c r="W23" s="124"/>
      <c r="X23" s="124"/>
      <c r="Y23" s="274"/>
      <c r="Z23" s="124"/>
      <c r="AA23" s="124"/>
      <c r="AB23" s="124"/>
      <c r="AC23" s="264"/>
      <c r="AD23" s="261"/>
    </row>
    <row r="24" spans="1:30" ht="9" customHeight="1" thickBot="1">
      <c r="A24" s="258"/>
      <c r="B24" s="247"/>
      <c r="C24" s="265"/>
      <c r="D24" s="265"/>
      <c r="E24" s="265"/>
      <c r="F24" s="265"/>
      <c r="G24" s="265"/>
      <c r="H24" s="265"/>
      <c r="I24" s="265"/>
      <c r="J24" s="266"/>
      <c r="K24" s="26"/>
      <c r="L24" s="39"/>
      <c r="M24" s="247"/>
      <c r="N24" s="247"/>
      <c r="O24" s="247"/>
      <c r="P24" s="62"/>
      <c r="Q24" s="62"/>
      <c r="R24" s="62"/>
      <c r="S24" s="63"/>
      <c r="T24" s="63"/>
      <c r="U24" s="62"/>
      <c r="V24" s="62"/>
      <c r="W24" s="62"/>
      <c r="X24" s="62"/>
      <c r="Y24" s="270"/>
      <c r="Z24" s="62"/>
      <c r="AA24" s="62"/>
      <c r="AB24" s="62"/>
      <c r="AC24" s="247"/>
      <c r="AD24" s="261"/>
    </row>
    <row r="25" spans="1:30" ht="9" customHeight="1">
      <c r="A25" s="258"/>
      <c r="B25" s="267"/>
      <c r="C25" s="276"/>
      <c r="D25" s="276"/>
      <c r="E25" s="276"/>
      <c r="F25" s="276"/>
      <c r="G25" s="276"/>
      <c r="H25" s="276"/>
      <c r="I25" s="276"/>
      <c r="J25" s="277"/>
      <c r="K25" s="256"/>
      <c r="L25" s="278"/>
      <c r="M25" s="115"/>
      <c r="N25" s="115"/>
      <c r="O25" s="115"/>
      <c r="P25" s="217"/>
      <c r="Q25" s="217"/>
      <c r="R25" s="217"/>
      <c r="S25" s="234"/>
      <c r="T25" s="234"/>
      <c r="U25" s="217"/>
      <c r="V25" s="217"/>
      <c r="W25" s="217"/>
      <c r="X25" s="217"/>
      <c r="Y25" s="279"/>
      <c r="Z25" s="217"/>
      <c r="AA25" s="217"/>
      <c r="AB25" s="217"/>
      <c r="AC25" s="268"/>
      <c r="AD25" s="261"/>
    </row>
    <row r="26" spans="1:30" ht="16.5" customHeight="1">
      <c r="A26" s="258"/>
      <c r="B26" s="258"/>
      <c r="C26" s="52"/>
      <c r="D26" s="52"/>
      <c r="E26" s="247"/>
      <c r="F26" s="247"/>
      <c r="G26" s="247"/>
      <c r="H26" s="247"/>
      <c r="I26" s="247"/>
      <c r="J26" s="247"/>
      <c r="K26" s="247"/>
      <c r="L26" s="247"/>
      <c r="M26" s="828" t="s">
        <v>173</v>
      </c>
      <c r="N26" s="829"/>
      <c r="O26" s="829"/>
      <c r="P26" s="829"/>
      <c r="Q26" s="829"/>
      <c r="R26" s="829"/>
      <c r="S26" s="829"/>
      <c r="T26" s="829"/>
      <c r="U26" s="829"/>
      <c r="V26" s="829"/>
      <c r="W26" s="830"/>
      <c r="X26" s="297"/>
      <c r="Y26" s="692">
        <v>41639</v>
      </c>
      <c r="Z26" s="693"/>
      <c r="AA26" s="693"/>
      <c r="AB26" s="694"/>
      <c r="AC26" s="261"/>
      <c r="AD26" s="261"/>
    </row>
    <row r="27" spans="1:30" ht="6" customHeight="1">
      <c r="A27" s="258"/>
      <c r="B27" s="258"/>
      <c r="C27" s="52"/>
      <c r="D27" s="52"/>
      <c r="E27" s="247"/>
      <c r="F27" s="247"/>
      <c r="G27" s="247"/>
      <c r="H27" s="247"/>
      <c r="I27" s="247"/>
      <c r="J27" s="247"/>
      <c r="K27" s="247"/>
      <c r="L27" s="247"/>
      <c r="M27" s="247"/>
      <c r="N27" s="247"/>
      <c r="O27" s="247"/>
      <c r="P27" s="247"/>
      <c r="Q27" s="247"/>
      <c r="R27" s="247"/>
      <c r="S27" s="247"/>
      <c r="T27" s="247"/>
      <c r="U27" s="32"/>
      <c r="V27" s="247"/>
      <c r="W27" s="247"/>
      <c r="X27" s="247"/>
      <c r="Y27" s="247"/>
      <c r="Z27" s="247"/>
      <c r="AA27" s="247"/>
      <c r="AB27" s="180"/>
      <c r="AC27" s="261"/>
      <c r="AD27" s="261"/>
    </row>
    <row r="28" spans="1:30" ht="16.5" customHeight="1">
      <c r="A28" s="258"/>
      <c r="B28" s="258"/>
      <c r="C28" s="52"/>
      <c r="D28" s="52"/>
      <c r="E28" s="247"/>
      <c r="F28" s="247"/>
      <c r="G28" s="247"/>
      <c r="H28" s="247"/>
      <c r="I28" s="247"/>
      <c r="J28" s="247"/>
      <c r="K28" s="247"/>
      <c r="L28" s="247"/>
      <c r="M28" s="805" t="s">
        <v>177</v>
      </c>
      <c r="N28" s="806"/>
      <c r="O28" s="806"/>
      <c r="P28" s="806"/>
      <c r="Q28" s="806"/>
      <c r="R28" s="806"/>
      <c r="S28" s="806"/>
      <c r="T28" s="806"/>
      <c r="U28" s="806"/>
      <c r="V28" s="806"/>
      <c r="W28" s="827"/>
      <c r="X28" s="75"/>
      <c r="Y28" s="692">
        <v>41964</v>
      </c>
      <c r="Z28" s="693"/>
      <c r="AA28" s="693"/>
      <c r="AB28" s="694"/>
      <c r="AC28" s="261"/>
      <c r="AD28" s="261"/>
    </row>
    <row r="29" spans="1:30" ht="6" customHeight="1">
      <c r="A29" s="258"/>
      <c r="B29" s="258"/>
      <c r="C29" s="52"/>
      <c r="D29" s="52"/>
      <c r="E29" s="247"/>
      <c r="F29" s="247"/>
      <c r="G29" s="247"/>
      <c r="H29" s="247"/>
      <c r="I29" s="247"/>
      <c r="J29" s="247"/>
      <c r="K29" s="247"/>
      <c r="L29" s="247"/>
      <c r="M29" s="247"/>
      <c r="N29" s="76"/>
      <c r="O29" s="76"/>
      <c r="P29" s="76"/>
      <c r="Q29" s="76"/>
      <c r="R29" s="76"/>
      <c r="S29" s="76"/>
      <c r="T29" s="76"/>
      <c r="U29" s="76"/>
      <c r="V29" s="76"/>
      <c r="W29" s="76"/>
      <c r="X29" s="76"/>
      <c r="Y29" s="39"/>
      <c r="Z29" s="39"/>
      <c r="AA29" s="39"/>
      <c r="AB29" s="180"/>
      <c r="AC29" s="261"/>
      <c r="AD29" s="261"/>
    </row>
    <row r="30" spans="1:30" ht="16.5" customHeight="1">
      <c r="A30" s="258"/>
      <c r="B30" s="258"/>
      <c r="C30" s="52"/>
      <c r="D30" s="52"/>
      <c r="E30" s="247"/>
      <c r="F30" s="247"/>
      <c r="G30" s="247"/>
      <c r="H30" s="247"/>
      <c r="I30" s="247"/>
      <c r="J30" s="247"/>
      <c r="K30" s="247"/>
      <c r="L30" s="247"/>
      <c r="M30" s="805" t="s">
        <v>174</v>
      </c>
      <c r="N30" s="806"/>
      <c r="O30" s="806"/>
      <c r="P30" s="806"/>
      <c r="Q30" s="806"/>
      <c r="R30" s="806"/>
      <c r="S30" s="806"/>
      <c r="T30" s="806"/>
      <c r="U30" s="806"/>
      <c r="V30" s="806"/>
      <c r="W30" s="827"/>
      <c r="X30" s="75"/>
      <c r="Y30" s="695">
        <v>1080</v>
      </c>
      <c r="Z30" s="696"/>
      <c r="AA30" s="697"/>
      <c r="AB30" s="180"/>
      <c r="AC30" s="261"/>
      <c r="AD30" s="261"/>
    </row>
    <row r="31" spans="1:30" ht="9.75" customHeight="1">
      <c r="A31" s="258"/>
      <c r="B31" s="258"/>
      <c r="C31" s="247"/>
      <c r="D31" s="247"/>
      <c r="E31" s="247"/>
      <c r="F31" s="247"/>
      <c r="G31" s="247"/>
      <c r="H31" s="247"/>
      <c r="I31" s="247"/>
      <c r="J31" s="247"/>
      <c r="K31" s="247"/>
      <c r="L31" s="247"/>
      <c r="M31" s="10"/>
      <c r="N31" s="10"/>
      <c r="O31" s="10"/>
      <c r="P31" s="296"/>
      <c r="Q31" s="106"/>
      <c r="R31" s="106"/>
      <c r="S31" s="104"/>
      <c r="T31" s="104"/>
      <c r="U31" s="296"/>
      <c r="V31" s="106"/>
      <c r="W31" s="106"/>
      <c r="X31" s="106"/>
      <c r="Y31" s="106"/>
      <c r="Z31" s="155"/>
      <c r="AA31" s="296"/>
      <c r="AB31" s="106"/>
      <c r="AC31" s="261"/>
      <c r="AD31" s="261"/>
    </row>
    <row r="32" spans="1:30" ht="22.5" customHeight="1">
      <c r="A32" s="258"/>
      <c r="B32" s="258"/>
      <c r="C32" s="847" t="s">
        <v>204</v>
      </c>
      <c r="D32" s="848"/>
      <c r="E32" s="848"/>
      <c r="F32" s="848"/>
      <c r="G32" s="848"/>
      <c r="H32" s="848"/>
      <c r="I32" s="848"/>
      <c r="J32" s="567" t="s">
        <v>1</v>
      </c>
      <c r="K32" s="247"/>
      <c r="L32" s="502">
        <v>355</v>
      </c>
      <c r="M32" s="247"/>
      <c r="N32" s="8"/>
      <c r="O32" s="247"/>
      <c r="P32" s="62"/>
      <c r="Q32" s="62"/>
      <c r="R32" s="62"/>
      <c r="S32" s="63"/>
      <c r="T32" s="63"/>
      <c r="U32" s="62"/>
      <c r="V32" s="62"/>
      <c r="W32" s="62"/>
      <c r="X32" s="62"/>
      <c r="Y32" s="62"/>
      <c r="Z32" s="62"/>
      <c r="AA32" s="62"/>
      <c r="AB32" s="62"/>
      <c r="AC32" s="261"/>
      <c r="AD32" s="261"/>
    </row>
    <row r="33" spans="1:30" s="28" customFormat="1" ht="6" customHeight="1">
      <c r="A33" s="294"/>
      <c r="B33" s="294"/>
      <c r="C33" s="275"/>
      <c r="D33" s="275"/>
      <c r="E33" s="275"/>
      <c r="F33" s="275"/>
      <c r="G33" s="275"/>
      <c r="H33" s="568"/>
      <c r="I33" s="275"/>
      <c r="J33" s="266"/>
      <c r="K33" s="26"/>
      <c r="L33" s="39"/>
      <c r="M33" s="26"/>
      <c r="N33" s="102"/>
      <c r="O33" s="26"/>
      <c r="P33" s="155"/>
      <c r="Q33" s="155"/>
      <c r="R33" s="155"/>
      <c r="S33" s="155"/>
      <c r="T33" s="155"/>
      <c r="U33" s="155"/>
      <c r="V33" s="155"/>
      <c r="W33" s="155"/>
      <c r="X33" s="155"/>
      <c r="Y33" s="155"/>
      <c r="Z33" s="155"/>
      <c r="AA33" s="155"/>
      <c r="AB33" s="155"/>
      <c r="AC33" s="295"/>
      <c r="AD33" s="295"/>
    </row>
    <row r="34" spans="1:30" s="28" customFormat="1" ht="39" customHeight="1">
      <c r="A34" s="294"/>
      <c r="B34" s="294"/>
      <c r="C34" s="698" t="s">
        <v>90</v>
      </c>
      <c r="D34" s="811"/>
      <c r="E34" s="811"/>
      <c r="F34" s="811"/>
      <c r="G34" s="811"/>
      <c r="H34" s="811"/>
      <c r="I34" s="811"/>
      <c r="J34" s="813" t="s">
        <v>1</v>
      </c>
      <c r="K34" s="337"/>
      <c r="L34" s="700" t="s">
        <v>302</v>
      </c>
      <c r="M34" s="701"/>
      <c r="N34" s="701"/>
      <c r="O34" s="701"/>
      <c r="P34" s="701"/>
      <c r="Q34" s="701"/>
      <c r="R34" s="701"/>
      <c r="S34" s="701"/>
      <c r="T34" s="701"/>
      <c r="U34" s="701"/>
      <c r="V34" s="701"/>
      <c r="W34" s="701"/>
      <c r="X34" s="701"/>
      <c r="Y34" s="701"/>
      <c r="Z34" s="701"/>
      <c r="AA34" s="701"/>
      <c r="AB34" s="702"/>
      <c r="AC34" s="295"/>
      <c r="AD34" s="295"/>
    </row>
    <row r="35" spans="1:30" s="28" customFormat="1" ht="54" customHeight="1">
      <c r="A35" s="294"/>
      <c r="B35" s="294"/>
      <c r="C35" s="731"/>
      <c r="D35" s="812"/>
      <c r="E35" s="812"/>
      <c r="F35" s="812"/>
      <c r="G35" s="812"/>
      <c r="H35" s="812"/>
      <c r="I35" s="812"/>
      <c r="J35" s="814"/>
      <c r="K35" s="337"/>
      <c r="L35" s="703"/>
      <c r="M35" s="704"/>
      <c r="N35" s="704"/>
      <c r="O35" s="704"/>
      <c r="P35" s="704"/>
      <c r="Q35" s="704"/>
      <c r="R35" s="704"/>
      <c r="S35" s="704"/>
      <c r="T35" s="704"/>
      <c r="U35" s="704"/>
      <c r="V35" s="704"/>
      <c r="W35" s="704"/>
      <c r="X35" s="704"/>
      <c r="Y35" s="704"/>
      <c r="Z35" s="704"/>
      <c r="AA35" s="704"/>
      <c r="AB35" s="705"/>
      <c r="AC35" s="295"/>
      <c r="AD35" s="295"/>
    </row>
    <row r="36" spans="1:30" ht="9" customHeight="1" thickBot="1">
      <c r="A36" s="258"/>
      <c r="B36" s="262"/>
      <c r="C36" s="280"/>
      <c r="D36" s="280"/>
      <c r="E36" s="280"/>
      <c r="F36" s="280"/>
      <c r="G36" s="280"/>
      <c r="H36" s="280"/>
      <c r="I36" s="280"/>
      <c r="J36" s="272"/>
      <c r="K36" s="273"/>
      <c r="L36" s="129"/>
      <c r="M36" s="263"/>
      <c r="N36" s="263"/>
      <c r="O36" s="263"/>
      <c r="P36" s="124"/>
      <c r="Q36" s="124"/>
      <c r="R36" s="124"/>
      <c r="S36" s="226"/>
      <c r="T36" s="226"/>
      <c r="U36" s="124"/>
      <c r="V36" s="124"/>
      <c r="W36" s="124"/>
      <c r="X36" s="124"/>
      <c r="Y36" s="124"/>
      <c r="Z36" s="124"/>
      <c r="AA36" s="124"/>
      <c r="AB36" s="124"/>
      <c r="AC36" s="264"/>
      <c r="AD36" s="261"/>
    </row>
    <row r="37" spans="1:30" ht="9" customHeight="1" thickBot="1">
      <c r="A37" s="258"/>
      <c r="B37" s="247"/>
      <c r="C37" s="275"/>
      <c r="D37" s="275"/>
      <c r="E37" s="275"/>
      <c r="F37" s="275"/>
      <c r="G37" s="275"/>
      <c r="H37" s="275"/>
      <c r="I37" s="275"/>
      <c r="J37" s="266"/>
      <c r="K37" s="26"/>
      <c r="L37" s="39"/>
      <c r="M37" s="247"/>
      <c r="N37" s="247"/>
      <c r="O37" s="247"/>
      <c r="P37" s="62"/>
      <c r="Q37" s="62"/>
      <c r="R37" s="62"/>
      <c r="S37" s="63"/>
      <c r="T37" s="63"/>
      <c r="U37" s="62"/>
      <c r="V37" s="62"/>
      <c r="W37" s="62"/>
      <c r="X37" s="62"/>
      <c r="Y37" s="62"/>
      <c r="Z37" s="62"/>
      <c r="AA37" s="62"/>
      <c r="AB37" s="62"/>
      <c r="AC37" s="247"/>
      <c r="AD37" s="261"/>
    </row>
    <row r="38" spans="1:30" ht="9" customHeight="1">
      <c r="A38" s="258"/>
      <c r="B38" s="267"/>
      <c r="C38" s="50"/>
      <c r="D38" s="50"/>
      <c r="E38" s="115"/>
      <c r="F38" s="115"/>
      <c r="G38" s="115"/>
      <c r="H38" s="115"/>
      <c r="I38" s="115"/>
      <c r="J38" s="115"/>
      <c r="K38" s="115"/>
      <c r="L38" s="281"/>
      <c r="M38" s="115"/>
      <c r="N38" s="115"/>
      <c r="O38" s="115"/>
      <c r="P38" s="217"/>
      <c r="Q38" s="217"/>
      <c r="R38" s="217"/>
      <c r="S38" s="234"/>
      <c r="T38" s="234"/>
      <c r="U38" s="217"/>
      <c r="V38" s="217"/>
      <c r="W38" s="217"/>
      <c r="X38" s="217"/>
      <c r="Y38" s="217"/>
      <c r="Z38" s="217"/>
      <c r="AA38" s="217"/>
      <c r="AB38" s="217"/>
      <c r="AC38" s="268"/>
      <c r="AD38" s="261"/>
    </row>
    <row r="39" spans="1:30" ht="16.5" customHeight="1">
      <c r="A39" s="258"/>
      <c r="B39" s="258"/>
      <c r="C39" s="52"/>
      <c r="D39" s="52"/>
      <c r="E39" s="247"/>
      <c r="F39" s="247"/>
      <c r="G39" s="247"/>
      <c r="H39" s="247"/>
      <c r="I39" s="247"/>
      <c r="J39" s="247"/>
      <c r="K39" s="247"/>
      <c r="L39" s="269"/>
      <c r="M39" s="828" t="s">
        <v>176</v>
      </c>
      <c r="N39" s="829"/>
      <c r="O39" s="829"/>
      <c r="P39" s="829"/>
      <c r="Q39" s="829"/>
      <c r="R39" s="829"/>
      <c r="S39" s="829"/>
      <c r="T39" s="829"/>
      <c r="U39" s="829"/>
      <c r="V39" s="829"/>
      <c r="W39" s="830"/>
      <c r="X39" s="297"/>
      <c r="Y39" s="692">
        <v>41964</v>
      </c>
      <c r="Z39" s="693"/>
      <c r="AA39" s="693"/>
      <c r="AB39" s="694"/>
      <c r="AC39" s="261"/>
      <c r="AD39" s="261"/>
    </row>
    <row r="40" spans="1:30" ht="6" customHeight="1">
      <c r="A40" s="258"/>
      <c r="B40" s="258"/>
      <c r="C40" s="52"/>
      <c r="D40" s="52"/>
      <c r="E40" s="247"/>
      <c r="F40" s="247"/>
      <c r="G40" s="247"/>
      <c r="H40" s="247"/>
      <c r="I40" s="247"/>
      <c r="J40" s="247"/>
      <c r="K40" s="247"/>
      <c r="L40" s="269"/>
      <c r="M40" s="247"/>
      <c r="N40" s="247"/>
      <c r="O40" s="247"/>
      <c r="P40" s="247"/>
      <c r="Q40" s="247"/>
      <c r="R40" s="247"/>
      <c r="S40" s="247"/>
      <c r="T40" s="247"/>
      <c r="U40" s="32"/>
      <c r="V40" s="247"/>
      <c r="W40" s="247"/>
      <c r="X40" s="247"/>
      <c r="Y40" s="247"/>
      <c r="Z40" s="247"/>
      <c r="AA40" s="247"/>
      <c r="AB40" s="62"/>
      <c r="AC40" s="261"/>
      <c r="AD40" s="261"/>
    </row>
    <row r="41" spans="1:30" ht="16.5" customHeight="1">
      <c r="A41" s="258"/>
      <c r="B41" s="258"/>
      <c r="C41" s="52"/>
      <c r="D41" s="52"/>
      <c r="E41" s="247"/>
      <c r="F41" s="247"/>
      <c r="G41" s="247"/>
      <c r="H41" s="247"/>
      <c r="I41" s="247"/>
      <c r="J41" s="247"/>
      <c r="K41" s="247"/>
      <c r="L41" s="269"/>
      <c r="M41" s="805" t="s">
        <v>177</v>
      </c>
      <c r="N41" s="806"/>
      <c r="O41" s="806"/>
      <c r="P41" s="806"/>
      <c r="Q41" s="806"/>
      <c r="R41" s="806"/>
      <c r="S41" s="806"/>
      <c r="T41" s="806"/>
      <c r="U41" s="806"/>
      <c r="V41" s="806"/>
      <c r="W41" s="827"/>
      <c r="X41" s="75"/>
      <c r="Y41" s="692">
        <v>41964</v>
      </c>
      <c r="Z41" s="693"/>
      <c r="AA41" s="693"/>
      <c r="AB41" s="694"/>
      <c r="AC41" s="261"/>
      <c r="AD41" s="261"/>
    </row>
    <row r="42" spans="1:30" ht="9" customHeight="1">
      <c r="A42" s="258"/>
      <c r="B42" s="258"/>
      <c r="C42" s="52"/>
      <c r="D42" s="52"/>
      <c r="E42" s="247"/>
      <c r="F42" s="247"/>
      <c r="G42" s="247"/>
      <c r="H42" s="247"/>
      <c r="I42" s="247"/>
      <c r="J42" s="247"/>
      <c r="K42" s="247"/>
      <c r="L42" s="247"/>
      <c r="M42" s="247"/>
      <c r="N42" s="76"/>
      <c r="O42" s="76"/>
      <c r="P42" s="76"/>
      <c r="Q42" s="76"/>
      <c r="R42" s="76"/>
      <c r="S42" s="76"/>
      <c r="T42" s="76"/>
      <c r="U42" s="76"/>
      <c r="V42" s="76"/>
      <c r="W42" s="76"/>
      <c r="X42" s="76"/>
      <c r="Y42" s="39"/>
      <c r="Z42" s="39"/>
      <c r="AA42" s="39"/>
      <c r="AB42" s="292"/>
      <c r="AC42" s="61"/>
      <c r="AD42" s="310"/>
    </row>
    <row r="43" spans="1:30" ht="26.25" customHeight="1">
      <c r="A43" s="258"/>
      <c r="B43" s="258"/>
      <c r="C43" s="847" t="s">
        <v>168</v>
      </c>
      <c r="D43" s="848"/>
      <c r="E43" s="848"/>
      <c r="F43" s="848"/>
      <c r="G43" s="848"/>
      <c r="H43" s="848"/>
      <c r="I43" s="848"/>
      <c r="J43" s="567" t="s">
        <v>1</v>
      </c>
      <c r="K43" s="247"/>
      <c r="L43" s="502">
        <v>0</v>
      </c>
      <c r="M43" s="247"/>
      <c r="N43" s="247"/>
      <c r="O43" s="247"/>
      <c r="P43" s="63"/>
      <c r="Q43" s="63"/>
      <c r="R43" s="63"/>
      <c r="S43" s="247"/>
      <c r="T43" s="247"/>
      <c r="U43" s="247"/>
      <c r="V43" s="247"/>
      <c r="W43" s="247"/>
      <c r="X43" s="247"/>
      <c r="Y43" s="247"/>
      <c r="Z43" s="247"/>
      <c r="AA43" s="247"/>
      <c r="AB43" s="247"/>
      <c r="AC43" s="261"/>
      <c r="AD43" s="261"/>
    </row>
    <row r="44" spans="1:30" s="28" customFormat="1" ht="6" customHeight="1">
      <c r="A44" s="294"/>
      <c r="B44" s="294"/>
      <c r="C44" s="275"/>
      <c r="D44" s="275"/>
      <c r="E44" s="275"/>
      <c r="F44" s="275"/>
      <c r="G44" s="275"/>
      <c r="H44" s="275"/>
      <c r="I44" s="275"/>
      <c r="J44" s="266"/>
      <c r="K44" s="26"/>
      <c r="L44" s="39"/>
      <c r="M44" s="26"/>
      <c r="N44" s="26"/>
      <c r="O44" s="26"/>
      <c r="P44" s="155"/>
      <c r="Q44" s="155"/>
      <c r="R44" s="155"/>
      <c r="S44" s="26"/>
      <c r="T44" s="26"/>
      <c r="U44" s="26"/>
      <c r="V44" s="26"/>
      <c r="W44" s="26"/>
      <c r="X44" s="26"/>
      <c r="Y44" s="26"/>
      <c r="Z44" s="26"/>
      <c r="AA44" s="26"/>
      <c r="AB44" s="26"/>
      <c r="AC44" s="295"/>
      <c r="AD44" s="295"/>
    </row>
    <row r="45" spans="1:30" s="28" customFormat="1" ht="39" customHeight="1">
      <c r="A45" s="294"/>
      <c r="B45" s="294"/>
      <c r="C45" s="698" t="s">
        <v>90</v>
      </c>
      <c r="D45" s="811"/>
      <c r="E45" s="811"/>
      <c r="F45" s="811"/>
      <c r="G45" s="811"/>
      <c r="H45" s="811"/>
      <c r="I45" s="811"/>
      <c r="J45" s="813" t="s">
        <v>1</v>
      </c>
      <c r="K45" s="337"/>
      <c r="L45" s="700"/>
      <c r="M45" s="701"/>
      <c r="N45" s="701"/>
      <c r="O45" s="701"/>
      <c r="P45" s="701"/>
      <c r="Q45" s="701"/>
      <c r="R45" s="701"/>
      <c r="S45" s="701"/>
      <c r="T45" s="701"/>
      <c r="U45" s="701"/>
      <c r="V45" s="701"/>
      <c r="W45" s="701"/>
      <c r="X45" s="701"/>
      <c r="Y45" s="701"/>
      <c r="Z45" s="701"/>
      <c r="AA45" s="701"/>
      <c r="AB45" s="702"/>
      <c r="AC45" s="295"/>
      <c r="AD45" s="295"/>
    </row>
    <row r="46" spans="1:30" s="28" customFormat="1" ht="39" customHeight="1">
      <c r="A46" s="294"/>
      <c r="B46" s="294"/>
      <c r="C46" s="731"/>
      <c r="D46" s="812"/>
      <c r="E46" s="812"/>
      <c r="F46" s="812"/>
      <c r="G46" s="812"/>
      <c r="H46" s="812"/>
      <c r="I46" s="812"/>
      <c r="J46" s="814"/>
      <c r="K46" s="337"/>
      <c r="L46" s="703"/>
      <c r="M46" s="704"/>
      <c r="N46" s="704"/>
      <c r="O46" s="704"/>
      <c r="P46" s="704"/>
      <c r="Q46" s="704"/>
      <c r="R46" s="704"/>
      <c r="S46" s="704"/>
      <c r="T46" s="704"/>
      <c r="U46" s="704"/>
      <c r="V46" s="704"/>
      <c r="W46" s="704"/>
      <c r="X46" s="704"/>
      <c r="Y46" s="704"/>
      <c r="Z46" s="704"/>
      <c r="AA46" s="704"/>
      <c r="AB46" s="705"/>
      <c r="AC46" s="295"/>
      <c r="AD46" s="295"/>
    </row>
    <row r="47" spans="1:30" ht="9" customHeight="1" thickBot="1">
      <c r="A47" s="258"/>
      <c r="B47" s="262"/>
      <c r="C47" s="71"/>
      <c r="D47" s="71"/>
      <c r="E47" s="263"/>
      <c r="F47" s="263"/>
      <c r="G47" s="263"/>
      <c r="H47" s="263"/>
      <c r="I47" s="263"/>
      <c r="J47" s="263"/>
      <c r="K47" s="263"/>
      <c r="L47" s="263"/>
      <c r="M47" s="263"/>
      <c r="N47" s="263"/>
      <c r="O47" s="263"/>
      <c r="P47" s="834"/>
      <c r="Q47" s="835"/>
      <c r="R47" s="282"/>
      <c r="S47" s="263"/>
      <c r="T47" s="263"/>
      <c r="U47" s="263"/>
      <c r="V47" s="263"/>
      <c r="W47" s="263"/>
      <c r="X47" s="263"/>
      <c r="Y47" s="263"/>
      <c r="Z47" s="263"/>
      <c r="AA47" s="263"/>
      <c r="AB47" s="263"/>
      <c r="AC47" s="264"/>
      <c r="AD47" s="261"/>
    </row>
    <row r="48" spans="1:30" ht="9" customHeight="1" thickBot="1">
      <c r="A48" s="262"/>
      <c r="B48" s="263"/>
      <c r="C48" s="71"/>
      <c r="D48" s="71"/>
      <c r="E48" s="263"/>
      <c r="F48" s="263"/>
      <c r="G48" s="263"/>
      <c r="H48" s="263"/>
      <c r="I48" s="263"/>
      <c r="J48" s="263"/>
      <c r="K48" s="263"/>
      <c r="L48" s="263"/>
      <c r="M48" s="263"/>
      <c r="N48" s="263"/>
      <c r="O48" s="263"/>
      <c r="P48" s="372"/>
      <c r="Q48" s="282"/>
      <c r="R48" s="282"/>
      <c r="S48" s="263"/>
      <c r="T48" s="263"/>
      <c r="U48" s="263"/>
      <c r="V48" s="263"/>
      <c r="W48" s="263"/>
      <c r="X48" s="263"/>
      <c r="Y48" s="263"/>
      <c r="Z48" s="263"/>
      <c r="AA48" s="263"/>
      <c r="AB48" s="263"/>
      <c r="AC48" s="263"/>
      <c r="AD48" s="264"/>
    </row>
    <row r="49" spans="1:30" ht="9" customHeight="1" thickBot="1">
      <c r="A49" s="267"/>
      <c r="B49" s="419"/>
      <c r="C49" s="420"/>
      <c r="D49" s="420"/>
      <c r="E49" s="419"/>
      <c r="F49" s="419"/>
      <c r="G49" s="419"/>
      <c r="H49" s="419"/>
      <c r="I49" s="419"/>
      <c r="J49" s="419"/>
      <c r="K49" s="419"/>
      <c r="L49" s="419"/>
      <c r="M49" s="419"/>
      <c r="N49" s="419"/>
      <c r="O49" s="419"/>
      <c r="P49" s="421"/>
      <c r="Q49" s="422"/>
      <c r="R49" s="422"/>
      <c r="S49" s="419"/>
      <c r="T49" s="419"/>
      <c r="U49" s="419"/>
      <c r="V49" s="419"/>
      <c r="W49" s="419"/>
      <c r="X49" s="419"/>
      <c r="Y49" s="419"/>
      <c r="Z49" s="419"/>
      <c r="AA49" s="419"/>
      <c r="AB49" s="419"/>
      <c r="AC49" s="419"/>
      <c r="AD49" s="268"/>
    </row>
    <row r="50" spans="1:30" ht="16.5" customHeight="1" thickBot="1">
      <c r="A50" s="258"/>
      <c r="B50" s="712" t="s">
        <v>182</v>
      </c>
      <c r="C50" s="713"/>
      <c r="D50" s="713"/>
      <c r="E50" s="713"/>
      <c r="F50" s="713"/>
      <c r="G50" s="713"/>
      <c r="H50" s="713"/>
      <c r="I50" s="713"/>
      <c r="J50" s="713"/>
      <c r="K50" s="713"/>
      <c r="L50" s="713"/>
      <c r="M50" s="713"/>
      <c r="N50" s="713"/>
      <c r="O50" s="713"/>
      <c r="P50" s="713"/>
      <c r="Q50" s="713"/>
      <c r="R50" s="713"/>
      <c r="S50" s="713"/>
      <c r="T50" s="713"/>
      <c r="U50" s="713"/>
      <c r="V50" s="713"/>
      <c r="W50" s="713"/>
      <c r="X50" s="713"/>
      <c r="Y50" s="713"/>
      <c r="Z50" s="713"/>
      <c r="AA50" s="713"/>
      <c r="AB50" s="713"/>
      <c r="AC50" s="714"/>
      <c r="AD50" s="261"/>
    </row>
    <row r="51" spans="1:30" ht="9" customHeight="1" thickBot="1">
      <c r="A51" s="258"/>
      <c r="B51" s="115"/>
      <c r="C51" s="50"/>
      <c r="D51" s="50"/>
      <c r="E51" s="115"/>
      <c r="F51" s="115"/>
      <c r="G51" s="115"/>
      <c r="H51" s="115"/>
      <c r="I51" s="115"/>
      <c r="J51" s="115"/>
      <c r="K51" s="115"/>
      <c r="L51" s="115"/>
      <c r="M51" s="115"/>
      <c r="N51" s="115"/>
      <c r="O51" s="115"/>
      <c r="P51" s="285"/>
      <c r="Q51" s="286"/>
      <c r="R51" s="286"/>
      <c r="S51" s="115"/>
      <c r="T51" s="115"/>
      <c r="U51" s="115"/>
      <c r="V51" s="115"/>
      <c r="W51" s="115"/>
      <c r="X51" s="115"/>
      <c r="Y51" s="115"/>
      <c r="Z51" s="115"/>
      <c r="AA51" s="115"/>
      <c r="AB51" s="115"/>
      <c r="AC51" s="115"/>
      <c r="AD51" s="261"/>
    </row>
    <row r="52" spans="1:30" ht="9" customHeight="1">
      <c r="A52" s="258"/>
      <c r="B52" s="267"/>
      <c r="C52" s="50"/>
      <c r="D52" s="50"/>
      <c r="E52" s="115"/>
      <c r="F52" s="115"/>
      <c r="G52" s="115"/>
      <c r="H52" s="115"/>
      <c r="I52" s="115"/>
      <c r="J52" s="115"/>
      <c r="K52" s="115"/>
      <c r="L52" s="115"/>
      <c r="M52" s="115"/>
      <c r="N52" s="115"/>
      <c r="O52" s="115"/>
      <c r="P52" s="285"/>
      <c r="Q52" s="286"/>
      <c r="R52" s="286"/>
      <c r="S52" s="115"/>
      <c r="T52" s="115"/>
      <c r="U52" s="115"/>
      <c r="V52" s="115"/>
      <c r="W52" s="115"/>
      <c r="X52" s="115"/>
      <c r="Y52" s="115"/>
      <c r="Z52" s="115"/>
      <c r="AA52" s="115"/>
      <c r="AB52" s="115"/>
      <c r="AC52" s="268"/>
      <c r="AD52" s="261"/>
    </row>
    <row r="53" spans="1:30" ht="15" customHeight="1">
      <c r="A53" s="258"/>
      <c r="B53" s="258"/>
      <c r="C53" s="52"/>
      <c r="D53" s="52"/>
      <c r="E53" s="247"/>
      <c r="F53" s="247"/>
      <c r="G53" s="247"/>
      <c r="H53" s="247"/>
      <c r="I53" s="247"/>
      <c r="J53" s="247"/>
      <c r="K53" s="247"/>
      <c r="L53" s="788" t="s">
        <v>180</v>
      </c>
      <c r="M53" s="789"/>
      <c r="N53" s="789"/>
      <c r="O53" s="790"/>
      <c r="P53" s="10"/>
      <c r="Q53" s="855" t="s">
        <v>181</v>
      </c>
      <c r="R53" s="856"/>
      <c r="S53" s="856"/>
      <c r="T53" s="857"/>
      <c r="U53" s="303"/>
      <c r="V53" s="287"/>
      <c r="W53" s="287"/>
      <c r="X53" s="287"/>
      <c r="Y53" s="10"/>
      <c r="Z53" s="10"/>
      <c r="AA53" s="247"/>
      <c r="AB53" s="247"/>
      <c r="AC53" s="261"/>
      <c r="AD53" s="261"/>
    </row>
    <row r="54" spans="1:30" ht="3" customHeight="1">
      <c r="A54" s="258"/>
      <c r="B54" s="258"/>
      <c r="C54" s="52"/>
      <c r="D54" s="52"/>
      <c r="E54" s="247"/>
      <c r="F54" s="247"/>
      <c r="G54" s="247"/>
      <c r="H54" s="247"/>
      <c r="I54" s="247"/>
      <c r="J54" s="247"/>
      <c r="K54" s="247"/>
      <c r="L54" s="15"/>
      <c r="M54" s="247"/>
      <c r="N54" s="247"/>
      <c r="O54" s="247"/>
      <c r="P54" s="247"/>
      <c r="Q54" s="247"/>
      <c r="R54" s="247"/>
      <c r="S54" s="247"/>
      <c r="T54" s="247"/>
      <c r="U54" s="247"/>
      <c r="V54" s="247"/>
      <c r="W54" s="247"/>
      <c r="X54" s="247"/>
      <c r="Y54" s="247"/>
      <c r="Z54" s="247"/>
      <c r="AA54" s="247"/>
      <c r="AB54" s="247"/>
      <c r="AC54" s="261"/>
      <c r="AD54" s="261"/>
    </row>
    <row r="55" spans="1:30" ht="20.25" customHeight="1">
      <c r="A55" s="258"/>
      <c r="B55" s="258"/>
      <c r="C55" s="52"/>
      <c r="D55" s="52"/>
      <c r="E55" s="247"/>
      <c r="F55" s="247"/>
      <c r="G55" s="247"/>
      <c r="H55" s="247"/>
      <c r="I55" s="247"/>
      <c r="J55" s="247"/>
      <c r="K55" s="132"/>
      <c r="L55" s="831"/>
      <c r="M55" s="832"/>
      <c r="N55" s="832"/>
      <c r="O55" s="833"/>
      <c r="P55" s="55" t="s">
        <v>109</v>
      </c>
      <c r="Q55" s="831"/>
      <c r="R55" s="832"/>
      <c r="S55" s="832"/>
      <c r="T55" s="832"/>
      <c r="U55" s="229"/>
      <c r="V55" s="10"/>
      <c r="W55" s="10"/>
      <c r="X55" s="10"/>
      <c r="Y55" s="10"/>
      <c r="Z55" s="10"/>
      <c r="AA55" s="10"/>
      <c r="AB55" s="10"/>
      <c r="AC55" s="235"/>
      <c r="AD55" s="235"/>
    </row>
    <row r="56" spans="1:30" ht="9" customHeight="1">
      <c r="A56" s="258"/>
      <c r="B56" s="258"/>
      <c r="C56" s="52"/>
      <c r="D56" s="52"/>
      <c r="E56" s="247"/>
      <c r="F56" s="247"/>
      <c r="G56" s="247"/>
      <c r="H56" s="247"/>
      <c r="I56" s="247"/>
      <c r="J56" s="247"/>
      <c r="K56" s="247"/>
      <c r="L56" s="247"/>
      <c r="M56" s="247"/>
      <c r="N56" s="247"/>
      <c r="O56" s="247"/>
      <c r="P56" s="247"/>
      <c r="Q56" s="247"/>
      <c r="R56" s="247"/>
      <c r="S56" s="247"/>
      <c r="T56" s="247"/>
      <c r="U56" s="247"/>
      <c r="V56" s="247"/>
      <c r="W56" s="247"/>
      <c r="X56" s="247"/>
      <c r="Y56" s="247"/>
      <c r="Z56" s="247"/>
      <c r="AA56" s="247"/>
      <c r="AB56" s="247"/>
      <c r="AC56" s="261"/>
      <c r="AD56" s="261"/>
    </row>
    <row r="57" spans="1:30" ht="19.5" customHeight="1">
      <c r="A57" s="258"/>
      <c r="B57" s="258"/>
      <c r="C57" s="847" t="s">
        <v>169</v>
      </c>
      <c r="D57" s="848"/>
      <c r="E57" s="848"/>
      <c r="F57" s="848"/>
      <c r="G57" s="848"/>
      <c r="H57" s="848"/>
      <c r="I57" s="848"/>
      <c r="J57" s="849"/>
      <c r="K57" s="247"/>
      <c r="L57" s="247"/>
      <c r="M57" s="247"/>
      <c r="N57" s="247"/>
      <c r="O57" s="247"/>
      <c r="P57" s="247"/>
      <c r="Q57" s="247"/>
      <c r="R57" s="247"/>
      <c r="S57" s="247"/>
      <c r="T57" s="247"/>
      <c r="U57" s="247"/>
      <c r="V57" s="247"/>
      <c r="W57" s="247"/>
      <c r="X57" s="247"/>
      <c r="Y57" s="247"/>
      <c r="Z57" s="247"/>
      <c r="AA57" s="247"/>
      <c r="AB57" s="247"/>
      <c r="AC57" s="261"/>
      <c r="AD57" s="261"/>
    </row>
    <row r="58" spans="1:30" ht="6" customHeight="1">
      <c r="A58" s="258"/>
      <c r="B58" s="258"/>
      <c r="C58" s="52"/>
      <c r="D58" s="52"/>
      <c r="E58" s="247"/>
      <c r="F58" s="247"/>
      <c r="G58" s="247"/>
      <c r="H58" s="247"/>
      <c r="I58" s="247"/>
      <c r="J58" s="247"/>
      <c r="K58" s="247"/>
      <c r="L58" s="247"/>
      <c r="M58" s="247"/>
      <c r="N58" s="26"/>
      <c r="O58" s="26"/>
      <c r="P58" s="26"/>
      <c r="Q58" s="247"/>
      <c r="R58" s="247"/>
      <c r="S58" s="247"/>
      <c r="T58" s="247"/>
      <c r="U58" s="247"/>
      <c r="V58" s="247"/>
      <c r="W58" s="247"/>
      <c r="X58" s="247"/>
      <c r="Y58" s="247"/>
      <c r="Z58" s="247"/>
      <c r="AA58" s="247"/>
      <c r="AB58" s="247"/>
      <c r="AC58" s="261"/>
      <c r="AD58" s="261"/>
    </row>
    <row r="59" spans="1:30" ht="20.25" customHeight="1">
      <c r="A59" s="258"/>
      <c r="B59" s="258"/>
      <c r="C59" s="850" t="s">
        <v>178</v>
      </c>
      <c r="D59" s="851"/>
      <c r="E59" s="851"/>
      <c r="F59" s="851"/>
      <c r="G59" s="851"/>
      <c r="H59" s="851"/>
      <c r="I59" s="851"/>
      <c r="J59" s="567" t="s">
        <v>1</v>
      </c>
      <c r="K59" s="247"/>
      <c r="L59" s="831"/>
      <c r="M59" s="832"/>
      <c r="N59" s="833"/>
      <c r="O59" s="370"/>
      <c r="P59" s="370"/>
      <c r="Q59" s="247"/>
      <c r="R59" s="247"/>
      <c r="S59" s="247"/>
      <c r="T59" s="247"/>
      <c r="U59" s="247"/>
      <c r="V59" s="62"/>
      <c r="W59" s="62"/>
      <c r="X59" s="62"/>
      <c r="Y59" s="247"/>
      <c r="Z59" s="247"/>
      <c r="AA59" s="247"/>
      <c r="AB59" s="247"/>
      <c r="AC59" s="261"/>
      <c r="AD59" s="261"/>
    </row>
    <row r="60" spans="1:30" ht="6" customHeight="1">
      <c r="A60" s="258"/>
      <c r="B60" s="258"/>
      <c r="C60" s="52"/>
      <c r="D60" s="52"/>
      <c r="E60" s="247"/>
      <c r="F60" s="247"/>
      <c r="G60" s="247"/>
      <c r="H60" s="247"/>
      <c r="I60" s="247"/>
      <c r="J60" s="247"/>
      <c r="K60" s="247"/>
      <c r="L60" s="247"/>
      <c r="M60" s="247"/>
      <c r="N60" s="26"/>
      <c r="O60" s="26"/>
      <c r="P60" s="26"/>
      <c r="Q60" s="247"/>
      <c r="R60" s="247"/>
      <c r="S60" s="247"/>
      <c r="T60" s="247"/>
      <c r="U60" s="247"/>
      <c r="V60" s="62"/>
      <c r="W60" s="62"/>
      <c r="X60" s="62"/>
      <c r="Y60" s="247"/>
      <c r="Z60" s="247"/>
      <c r="AA60" s="247"/>
      <c r="AB60" s="247"/>
      <c r="AC60" s="261"/>
      <c r="AD60" s="261"/>
    </row>
    <row r="61" spans="1:30" ht="20.25" customHeight="1">
      <c r="A61" s="258"/>
      <c r="B61" s="258"/>
      <c r="C61" s="850" t="s">
        <v>179</v>
      </c>
      <c r="D61" s="851"/>
      <c r="E61" s="851"/>
      <c r="F61" s="851"/>
      <c r="G61" s="851"/>
      <c r="H61" s="851"/>
      <c r="I61" s="851"/>
      <c r="J61" s="567" t="s">
        <v>1</v>
      </c>
      <c r="K61" s="247"/>
      <c r="L61" s="831"/>
      <c r="M61" s="832"/>
      <c r="N61" s="833"/>
      <c r="O61" s="370"/>
      <c r="P61" s="370"/>
      <c r="Q61" s="247"/>
      <c r="R61" s="247"/>
      <c r="S61" s="247"/>
      <c r="T61" s="247"/>
      <c r="U61" s="247"/>
      <c r="V61" s="62"/>
      <c r="W61" s="62"/>
      <c r="X61" s="62"/>
      <c r="Y61" s="247"/>
      <c r="Z61" s="247"/>
      <c r="AA61" s="247"/>
      <c r="AB61" s="247"/>
      <c r="AC61" s="261"/>
      <c r="AD61" s="261"/>
    </row>
    <row r="62" spans="1:30" ht="6" customHeight="1">
      <c r="A62" s="258"/>
      <c r="B62" s="258"/>
      <c r="C62" s="52"/>
      <c r="D62" s="52"/>
      <c r="E62" s="247"/>
      <c r="F62" s="247"/>
      <c r="G62" s="247"/>
      <c r="H62" s="247"/>
      <c r="I62" s="247"/>
      <c r="J62" s="247"/>
      <c r="K62" s="247"/>
      <c r="L62" s="247"/>
      <c r="M62" s="247"/>
      <c r="N62" s="26"/>
      <c r="O62" s="26"/>
      <c r="P62" s="26"/>
      <c r="Q62" s="247"/>
      <c r="R62" s="247"/>
      <c r="S62" s="247"/>
      <c r="T62" s="247"/>
      <c r="U62" s="247"/>
      <c r="V62" s="62"/>
      <c r="W62" s="62"/>
      <c r="X62" s="62"/>
      <c r="Y62" s="247"/>
      <c r="Z62" s="247"/>
      <c r="AA62" s="247"/>
      <c r="AB62" s="247"/>
      <c r="AC62" s="261"/>
      <c r="AD62" s="261"/>
    </row>
    <row r="63" spans="1:30" ht="20.25" customHeight="1">
      <c r="A63" s="258"/>
      <c r="B63" s="258"/>
      <c r="C63" s="850" t="s">
        <v>119</v>
      </c>
      <c r="D63" s="851"/>
      <c r="E63" s="851"/>
      <c r="F63" s="851"/>
      <c r="G63" s="851"/>
      <c r="H63" s="851"/>
      <c r="I63" s="851"/>
      <c r="J63" s="567" t="s">
        <v>1</v>
      </c>
      <c r="K63" s="247"/>
      <c r="L63" s="831"/>
      <c r="M63" s="832"/>
      <c r="N63" s="833"/>
      <c r="O63" s="370"/>
      <c r="P63" s="370"/>
      <c r="Q63" s="247"/>
      <c r="R63" s="247"/>
      <c r="S63" s="247"/>
      <c r="T63" s="247"/>
      <c r="U63" s="247"/>
      <c r="V63" s="62"/>
      <c r="W63" s="62"/>
      <c r="X63" s="62"/>
      <c r="Y63" s="247"/>
      <c r="Z63" s="247"/>
      <c r="AA63" s="247"/>
      <c r="AB63" s="247"/>
      <c r="AC63" s="261"/>
      <c r="AD63" s="261"/>
    </row>
    <row r="64" spans="1:30" s="28" customFormat="1" ht="6" customHeight="1">
      <c r="A64" s="294"/>
      <c r="B64" s="294"/>
      <c r="C64" s="265"/>
      <c r="D64" s="265"/>
      <c r="E64" s="265"/>
      <c r="F64" s="265"/>
      <c r="G64" s="265"/>
      <c r="H64" s="265"/>
      <c r="I64" s="265"/>
      <c r="J64" s="266"/>
      <c r="K64" s="26"/>
      <c r="L64" s="283"/>
      <c r="M64" s="283"/>
      <c r="N64" s="283"/>
      <c r="O64" s="370"/>
      <c r="P64" s="370"/>
      <c r="Q64" s="26"/>
      <c r="R64" s="26"/>
      <c r="S64" s="26"/>
      <c r="T64" s="26"/>
      <c r="U64" s="26"/>
      <c r="V64" s="155"/>
      <c r="W64" s="155"/>
      <c r="X64" s="155"/>
      <c r="Y64" s="26"/>
      <c r="Z64" s="26"/>
      <c r="AA64" s="26"/>
      <c r="AB64" s="26"/>
      <c r="AC64" s="295"/>
      <c r="AD64" s="295"/>
    </row>
    <row r="65" spans="1:30" s="28" customFormat="1" ht="39.75" customHeight="1">
      <c r="A65" s="294"/>
      <c r="B65" s="294"/>
      <c r="C65" s="698" t="s">
        <v>90</v>
      </c>
      <c r="D65" s="811"/>
      <c r="E65" s="811"/>
      <c r="F65" s="811"/>
      <c r="G65" s="811"/>
      <c r="H65" s="811"/>
      <c r="I65" s="811"/>
      <c r="J65" s="813" t="s">
        <v>1</v>
      </c>
      <c r="K65" s="337"/>
      <c r="L65" s="815"/>
      <c r="M65" s="816"/>
      <c r="N65" s="816"/>
      <c r="O65" s="816"/>
      <c r="P65" s="816"/>
      <c r="Q65" s="816"/>
      <c r="R65" s="816"/>
      <c r="S65" s="816"/>
      <c r="T65" s="816"/>
      <c r="U65" s="816"/>
      <c r="V65" s="816"/>
      <c r="W65" s="816"/>
      <c r="X65" s="816"/>
      <c r="Y65" s="816"/>
      <c r="Z65" s="816"/>
      <c r="AA65" s="816"/>
      <c r="AB65" s="817"/>
      <c r="AC65" s="295"/>
      <c r="AD65" s="295"/>
    </row>
    <row r="66" spans="1:30" s="28" customFormat="1" ht="39.75" customHeight="1">
      <c r="A66" s="294"/>
      <c r="B66" s="294"/>
      <c r="C66" s="731"/>
      <c r="D66" s="812"/>
      <c r="E66" s="812"/>
      <c r="F66" s="812"/>
      <c r="G66" s="812"/>
      <c r="H66" s="812"/>
      <c r="I66" s="812"/>
      <c r="J66" s="814"/>
      <c r="K66" s="337"/>
      <c r="L66" s="818"/>
      <c r="M66" s="819"/>
      <c r="N66" s="819"/>
      <c r="O66" s="819"/>
      <c r="P66" s="819"/>
      <c r="Q66" s="819"/>
      <c r="R66" s="819"/>
      <c r="S66" s="819"/>
      <c r="T66" s="819"/>
      <c r="U66" s="819"/>
      <c r="V66" s="819"/>
      <c r="W66" s="819"/>
      <c r="X66" s="819"/>
      <c r="Y66" s="819"/>
      <c r="Z66" s="819"/>
      <c r="AA66" s="819"/>
      <c r="AB66" s="820"/>
      <c r="AC66" s="295"/>
      <c r="AD66" s="295"/>
    </row>
    <row r="67" spans="1:30" s="28" customFormat="1" ht="9.75" customHeight="1" thickBot="1">
      <c r="A67" s="294"/>
      <c r="B67" s="288"/>
      <c r="C67" s="271"/>
      <c r="D67" s="271"/>
      <c r="E67" s="271"/>
      <c r="F67" s="271"/>
      <c r="G67" s="271"/>
      <c r="H67" s="271"/>
      <c r="I67" s="271"/>
      <c r="J67" s="272"/>
      <c r="K67" s="273"/>
      <c r="L67" s="289"/>
      <c r="M67" s="273"/>
      <c r="N67" s="290"/>
      <c r="O67" s="290"/>
      <c r="P67" s="290"/>
      <c r="Q67" s="273"/>
      <c r="R67" s="273"/>
      <c r="S67" s="273"/>
      <c r="T67" s="273"/>
      <c r="U67" s="273"/>
      <c r="V67" s="248"/>
      <c r="W67" s="248"/>
      <c r="X67" s="248"/>
      <c r="Y67" s="273"/>
      <c r="Z67" s="273"/>
      <c r="AA67" s="273"/>
      <c r="AB67" s="273"/>
      <c r="AC67" s="291"/>
      <c r="AD67" s="295"/>
    </row>
    <row r="68" spans="1:30" s="28" customFormat="1" ht="9" customHeight="1" thickBot="1">
      <c r="A68" s="294"/>
      <c r="B68" s="26"/>
      <c r="C68" s="265"/>
      <c r="D68" s="265"/>
      <c r="E68" s="265"/>
      <c r="F68" s="265"/>
      <c r="G68" s="265"/>
      <c r="H68" s="265"/>
      <c r="I68" s="265"/>
      <c r="J68" s="266"/>
      <c r="K68" s="26"/>
      <c r="L68" s="283"/>
      <c r="M68" s="26"/>
      <c r="N68" s="284"/>
      <c r="O68" s="284"/>
      <c r="P68" s="284"/>
      <c r="Q68" s="26"/>
      <c r="R68" s="26"/>
      <c r="S68" s="26"/>
      <c r="T68" s="26"/>
      <c r="U68" s="26"/>
      <c r="V68" s="155"/>
      <c r="W68" s="155"/>
      <c r="X68" s="155"/>
      <c r="Y68" s="26"/>
      <c r="Z68" s="26"/>
      <c r="AA68" s="26"/>
      <c r="AB68" s="26"/>
      <c r="AC68" s="26"/>
      <c r="AD68" s="295"/>
    </row>
    <row r="69" spans="1:30" ht="9" customHeight="1">
      <c r="A69" s="258"/>
      <c r="B69" s="267"/>
      <c r="C69" s="50"/>
      <c r="D69" s="50"/>
      <c r="E69" s="115"/>
      <c r="F69" s="115"/>
      <c r="G69" s="115"/>
      <c r="H69" s="115"/>
      <c r="I69" s="115"/>
      <c r="J69" s="115"/>
      <c r="K69" s="115"/>
      <c r="L69" s="115"/>
      <c r="M69" s="115"/>
      <c r="N69" s="115"/>
      <c r="O69" s="115"/>
      <c r="P69" s="115"/>
      <c r="Q69" s="115"/>
      <c r="R69" s="115"/>
      <c r="S69" s="115"/>
      <c r="T69" s="115"/>
      <c r="U69" s="217"/>
      <c r="V69" s="115"/>
      <c r="W69" s="115"/>
      <c r="X69" s="115"/>
      <c r="Y69" s="115"/>
      <c r="Z69" s="115"/>
      <c r="AA69" s="115"/>
      <c r="AB69" s="115"/>
      <c r="AC69" s="268"/>
      <c r="AD69" s="261"/>
    </row>
    <row r="70" spans="1:30" ht="20.25" customHeight="1">
      <c r="A70" s="258"/>
      <c r="B70" s="258"/>
      <c r="C70" s="247"/>
      <c r="D70" s="247"/>
      <c r="E70" s="247"/>
      <c r="F70" s="247"/>
      <c r="G70" s="247"/>
      <c r="H70" s="247"/>
      <c r="I70" s="247"/>
      <c r="J70" s="247"/>
      <c r="K70" s="247"/>
      <c r="L70" s="788" t="s">
        <v>180</v>
      </c>
      <c r="M70" s="789"/>
      <c r="N70" s="789"/>
      <c r="O70" s="790"/>
      <c r="P70" s="10"/>
      <c r="Q70" s="788" t="s">
        <v>181</v>
      </c>
      <c r="R70" s="789"/>
      <c r="S70" s="789"/>
      <c r="T70" s="790"/>
      <c r="U70" s="75"/>
      <c r="V70" s="10"/>
      <c r="W70" s="10"/>
      <c r="X70" s="10"/>
      <c r="Y70" s="10"/>
      <c r="Z70" s="10"/>
      <c r="AA70" s="10"/>
      <c r="AB70" s="10"/>
      <c r="AC70" s="235"/>
      <c r="AD70" s="261"/>
    </row>
    <row r="71" spans="1:30" s="28" customFormat="1" ht="3" customHeight="1">
      <c r="A71" s="294"/>
      <c r="B71" s="294"/>
      <c r="C71" s="26"/>
      <c r="D71" s="26"/>
      <c r="E71" s="26"/>
      <c r="F71" s="26"/>
      <c r="G71" s="26"/>
      <c r="H71" s="26"/>
      <c r="I71" s="26"/>
      <c r="J71" s="26"/>
      <c r="K71" s="26"/>
      <c r="L71" s="74"/>
      <c r="M71" s="74"/>
      <c r="N71" s="74"/>
      <c r="O71" s="74"/>
      <c r="P71" s="106"/>
      <c r="Q71" s="74"/>
      <c r="R71" s="74"/>
      <c r="S71" s="74"/>
      <c r="T71" s="74"/>
      <c r="U71" s="74"/>
      <c r="V71" s="106"/>
      <c r="W71" s="106"/>
      <c r="X71" s="106"/>
      <c r="Y71" s="106"/>
      <c r="Z71" s="106"/>
      <c r="AA71" s="106"/>
      <c r="AB71" s="106"/>
      <c r="AC71" s="144"/>
      <c r="AD71" s="295"/>
    </row>
    <row r="72" spans="1:30" s="28" customFormat="1" ht="20.25" customHeight="1">
      <c r="A72" s="294"/>
      <c r="B72" s="294"/>
      <c r="C72" s="26"/>
      <c r="D72" s="26"/>
      <c r="E72" s="26"/>
      <c r="F72" s="26"/>
      <c r="G72" s="26"/>
      <c r="H72" s="26"/>
      <c r="I72" s="26"/>
      <c r="J72" s="26"/>
      <c r="K72" s="18"/>
      <c r="L72" s="831"/>
      <c r="M72" s="832"/>
      <c r="N72" s="832"/>
      <c r="O72" s="833"/>
      <c r="P72" s="55" t="s">
        <v>109</v>
      </c>
      <c r="Q72" s="831"/>
      <c r="R72" s="832"/>
      <c r="S72" s="832"/>
      <c r="T72" s="833"/>
      <c r="U72" s="229"/>
      <c r="V72" s="10"/>
      <c r="W72" s="10"/>
      <c r="X72" s="10"/>
      <c r="Y72" s="10"/>
      <c r="Z72" s="10"/>
      <c r="AA72" s="10"/>
      <c r="AB72" s="10"/>
      <c r="AC72" s="144"/>
      <c r="AD72" s="295"/>
    </row>
    <row r="73" spans="1:30" ht="9" customHeight="1">
      <c r="A73" s="258"/>
      <c r="B73" s="258"/>
      <c r="C73" s="247"/>
      <c r="D73" s="247"/>
      <c r="E73" s="247"/>
      <c r="F73" s="247"/>
      <c r="G73" s="247"/>
      <c r="H73" s="247"/>
      <c r="I73" s="247"/>
      <c r="J73" s="247"/>
      <c r="K73" s="247"/>
      <c r="L73" s="209"/>
      <c r="M73" s="209"/>
      <c r="N73" s="209"/>
      <c r="O73" s="209"/>
      <c r="P73" s="106"/>
      <c r="Q73" s="209"/>
      <c r="R73" s="209"/>
      <c r="S73" s="209"/>
      <c r="T73" s="209"/>
      <c r="U73" s="209"/>
      <c r="V73" s="10"/>
      <c r="W73" s="10"/>
      <c r="X73" s="10"/>
      <c r="Y73" s="10"/>
      <c r="Z73" s="10"/>
      <c r="AA73" s="10"/>
      <c r="AB73" s="10"/>
      <c r="AC73" s="235"/>
      <c r="AD73" s="261"/>
    </row>
    <row r="74" spans="1:30" ht="20.25" customHeight="1">
      <c r="A74" s="258"/>
      <c r="B74" s="258"/>
      <c r="C74" s="847" t="s">
        <v>185</v>
      </c>
      <c r="D74" s="848"/>
      <c r="E74" s="848"/>
      <c r="F74" s="848"/>
      <c r="G74" s="848"/>
      <c r="H74" s="848"/>
      <c r="I74" s="848"/>
      <c r="J74" s="849"/>
      <c r="K74" s="247"/>
      <c r="L74" s="247"/>
      <c r="M74" s="247"/>
      <c r="N74" s="247"/>
      <c r="O74" s="247"/>
      <c r="P74" s="247"/>
      <c r="Q74" s="247"/>
      <c r="R74" s="247"/>
      <c r="S74" s="247"/>
      <c r="T74" s="247"/>
      <c r="U74" s="247"/>
      <c r="V74" s="247"/>
      <c r="W74" s="247"/>
      <c r="X74" s="247"/>
      <c r="Y74" s="247"/>
      <c r="Z74" s="247"/>
      <c r="AA74" s="247"/>
      <c r="AB74" s="247"/>
      <c r="AC74" s="235"/>
      <c r="AD74" s="235"/>
    </row>
    <row r="75" spans="1:30" s="16" customFormat="1" ht="6" customHeight="1">
      <c r="A75" s="299"/>
      <c r="B75" s="299"/>
      <c r="C75" s="25"/>
      <c r="D75" s="25"/>
      <c r="E75" s="25"/>
      <c r="F75" s="25"/>
      <c r="G75" s="25"/>
      <c r="H75" s="25"/>
      <c r="I75" s="25"/>
      <c r="J75" s="300"/>
      <c r="K75" s="301"/>
      <c r="L75" s="32"/>
      <c r="M75" s="32"/>
      <c r="N75" s="32"/>
      <c r="O75" s="32"/>
      <c r="P75" s="32"/>
      <c r="Q75" s="32"/>
      <c r="R75" s="32"/>
      <c r="S75" s="32"/>
      <c r="T75" s="32"/>
      <c r="U75" s="63"/>
      <c r="V75" s="32"/>
      <c r="W75" s="32"/>
      <c r="X75" s="32"/>
      <c r="Y75" s="32"/>
      <c r="Z75" s="32"/>
      <c r="AA75" s="32"/>
      <c r="AB75" s="32"/>
      <c r="AC75" s="302"/>
      <c r="AD75" s="302"/>
    </row>
    <row r="76" spans="1:30" ht="20.25" customHeight="1">
      <c r="A76" s="258"/>
      <c r="B76" s="258"/>
      <c r="C76" s="850" t="s">
        <v>178</v>
      </c>
      <c r="D76" s="851"/>
      <c r="E76" s="851"/>
      <c r="F76" s="851"/>
      <c r="G76" s="851"/>
      <c r="H76" s="851"/>
      <c r="I76" s="851"/>
      <c r="J76" s="567" t="s">
        <v>1</v>
      </c>
      <c r="K76" s="247"/>
      <c r="L76" s="569"/>
      <c r="M76" s="247"/>
      <c r="N76" s="247"/>
      <c r="O76" s="247"/>
      <c r="P76" s="247"/>
      <c r="Q76" s="247"/>
      <c r="R76" s="247"/>
      <c r="S76" s="247"/>
      <c r="T76" s="247"/>
      <c r="U76" s="62"/>
      <c r="V76" s="247"/>
      <c r="W76" s="247"/>
      <c r="X76" s="247"/>
      <c r="Y76" s="247"/>
      <c r="Z76" s="247"/>
      <c r="AA76" s="247"/>
      <c r="AB76" s="247"/>
      <c r="AC76" s="261"/>
      <c r="AD76" s="261"/>
    </row>
    <row r="77" spans="1:30" ht="6" customHeight="1">
      <c r="A77" s="258"/>
      <c r="B77" s="258"/>
      <c r="C77" s="52"/>
      <c r="D77" s="52"/>
      <c r="E77" s="247"/>
      <c r="F77" s="247"/>
      <c r="G77" s="247"/>
      <c r="H77" s="247"/>
      <c r="I77" s="247"/>
      <c r="J77" s="247"/>
      <c r="K77" s="247"/>
      <c r="L77" s="247"/>
      <c r="M77" s="247"/>
      <c r="N77" s="247"/>
      <c r="O77" s="247"/>
      <c r="P77" s="247"/>
      <c r="Q77" s="247"/>
      <c r="R77" s="247"/>
      <c r="S77" s="247"/>
      <c r="T77" s="247"/>
      <c r="U77" s="62"/>
      <c r="V77" s="247"/>
      <c r="W77" s="247"/>
      <c r="X77" s="247"/>
      <c r="Y77" s="247"/>
      <c r="Z77" s="247"/>
      <c r="AA77" s="247"/>
      <c r="AB77" s="247"/>
      <c r="AC77" s="261"/>
      <c r="AD77" s="261"/>
    </row>
    <row r="78" spans="1:30" ht="20.25" customHeight="1">
      <c r="A78" s="258"/>
      <c r="B78" s="258"/>
      <c r="C78" s="850" t="s">
        <v>179</v>
      </c>
      <c r="D78" s="851"/>
      <c r="E78" s="851"/>
      <c r="F78" s="851"/>
      <c r="G78" s="851"/>
      <c r="H78" s="851"/>
      <c r="I78" s="851"/>
      <c r="J78" s="567" t="s">
        <v>1</v>
      </c>
      <c r="K78" s="247"/>
      <c r="L78" s="569"/>
      <c r="M78" s="247"/>
      <c r="N78" s="247"/>
      <c r="O78" s="247"/>
      <c r="P78" s="247"/>
      <c r="Q78" s="247"/>
      <c r="R78" s="247"/>
      <c r="S78" s="247"/>
      <c r="T78" s="247"/>
      <c r="U78" s="62"/>
      <c r="V78" s="247"/>
      <c r="W78" s="247"/>
      <c r="X78" s="247"/>
      <c r="Y78" s="247"/>
      <c r="Z78" s="247"/>
      <c r="AA78" s="247"/>
      <c r="AB78" s="247"/>
      <c r="AC78" s="261"/>
      <c r="AD78" s="261"/>
    </row>
    <row r="79" spans="1:30" ht="6" customHeight="1">
      <c r="A79" s="258"/>
      <c r="B79" s="258"/>
      <c r="C79" s="52"/>
      <c r="D79" s="52"/>
      <c r="E79" s="247"/>
      <c r="F79" s="247"/>
      <c r="G79" s="247"/>
      <c r="H79" s="247"/>
      <c r="I79" s="247"/>
      <c r="J79" s="247"/>
      <c r="K79" s="247"/>
      <c r="L79" s="247"/>
      <c r="M79" s="247"/>
      <c r="N79" s="247"/>
      <c r="O79" s="247"/>
      <c r="P79" s="247"/>
      <c r="Q79" s="247"/>
      <c r="R79" s="247"/>
      <c r="S79" s="247"/>
      <c r="T79" s="247"/>
      <c r="U79" s="62"/>
      <c r="V79" s="247"/>
      <c r="W79" s="247"/>
      <c r="X79" s="247"/>
      <c r="Y79" s="247"/>
      <c r="Z79" s="247"/>
      <c r="AA79" s="247"/>
      <c r="AB79" s="247"/>
      <c r="AC79" s="261"/>
      <c r="AD79" s="261"/>
    </row>
    <row r="80" spans="1:30" ht="20.25" customHeight="1">
      <c r="A80" s="258"/>
      <c r="B80" s="258"/>
      <c r="C80" s="850" t="s">
        <v>119</v>
      </c>
      <c r="D80" s="851"/>
      <c r="E80" s="851"/>
      <c r="F80" s="851"/>
      <c r="G80" s="851"/>
      <c r="H80" s="851"/>
      <c r="I80" s="851"/>
      <c r="J80" s="567" t="s">
        <v>1</v>
      </c>
      <c r="K80" s="247"/>
      <c r="L80" s="569"/>
      <c r="M80" s="247"/>
      <c r="N80" s="247"/>
      <c r="O80" s="247"/>
      <c r="P80" s="247"/>
      <c r="Q80" s="247"/>
      <c r="R80" s="247"/>
      <c r="S80" s="247"/>
      <c r="T80" s="247"/>
      <c r="U80" s="62"/>
      <c r="V80" s="247"/>
      <c r="W80" s="247"/>
      <c r="X80" s="247"/>
      <c r="Y80" s="247"/>
      <c r="Z80" s="247"/>
      <c r="AA80" s="247"/>
      <c r="AB80" s="247"/>
      <c r="AC80" s="261"/>
      <c r="AD80" s="261"/>
    </row>
    <row r="81" spans="1:30" s="28" customFormat="1" ht="6" customHeight="1">
      <c r="A81" s="294"/>
      <c r="B81" s="294"/>
      <c r="C81" s="265"/>
      <c r="D81" s="265"/>
      <c r="E81" s="265"/>
      <c r="F81" s="265"/>
      <c r="G81" s="265"/>
      <c r="H81" s="265"/>
      <c r="I81" s="265"/>
      <c r="J81" s="266"/>
      <c r="K81" s="26"/>
      <c r="L81" s="283"/>
      <c r="M81" s="26"/>
      <c r="N81" s="26"/>
      <c r="O81" s="26"/>
      <c r="P81" s="26"/>
      <c r="Q81" s="26"/>
      <c r="R81" s="26"/>
      <c r="S81" s="26"/>
      <c r="T81" s="26"/>
      <c r="U81" s="155"/>
      <c r="V81" s="26"/>
      <c r="W81" s="26"/>
      <c r="X81" s="26"/>
      <c r="Y81" s="26"/>
      <c r="Z81" s="26"/>
      <c r="AA81" s="26"/>
      <c r="AB81" s="26"/>
      <c r="AC81" s="295"/>
      <c r="AD81" s="295"/>
    </row>
    <row r="82" spans="1:30" s="28" customFormat="1" ht="39.75" customHeight="1">
      <c r="A82" s="294"/>
      <c r="B82" s="294"/>
      <c r="C82" s="698" t="s">
        <v>90</v>
      </c>
      <c r="D82" s="811"/>
      <c r="E82" s="811"/>
      <c r="F82" s="811"/>
      <c r="G82" s="811"/>
      <c r="H82" s="811"/>
      <c r="I82" s="811"/>
      <c r="J82" s="813" t="s">
        <v>1</v>
      </c>
      <c r="K82" s="337"/>
      <c r="L82" s="815"/>
      <c r="M82" s="816"/>
      <c r="N82" s="816"/>
      <c r="O82" s="816"/>
      <c r="P82" s="816"/>
      <c r="Q82" s="816"/>
      <c r="R82" s="816"/>
      <c r="S82" s="816"/>
      <c r="T82" s="816"/>
      <c r="U82" s="816"/>
      <c r="V82" s="816"/>
      <c r="W82" s="816"/>
      <c r="X82" s="816"/>
      <c r="Y82" s="816"/>
      <c r="Z82" s="816"/>
      <c r="AA82" s="816"/>
      <c r="AB82" s="817"/>
      <c r="AC82" s="295"/>
      <c r="AD82" s="295"/>
    </row>
    <row r="83" spans="1:30" s="28" customFormat="1" ht="39.75" customHeight="1">
      <c r="A83" s="294"/>
      <c r="B83" s="294"/>
      <c r="C83" s="731"/>
      <c r="D83" s="812"/>
      <c r="E83" s="812"/>
      <c r="F83" s="812"/>
      <c r="G83" s="812"/>
      <c r="H83" s="812"/>
      <c r="I83" s="812"/>
      <c r="J83" s="814"/>
      <c r="K83" s="337"/>
      <c r="L83" s="818"/>
      <c r="M83" s="819"/>
      <c r="N83" s="819"/>
      <c r="O83" s="819"/>
      <c r="P83" s="819"/>
      <c r="Q83" s="819"/>
      <c r="R83" s="819"/>
      <c r="S83" s="819"/>
      <c r="T83" s="819"/>
      <c r="U83" s="819"/>
      <c r="V83" s="819"/>
      <c r="W83" s="819"/>
      <c r="X83" s="819"/>
      <c r="Y83" s="819"/>
      <c r="Z83" s="819"/>
      <c r="AA83" s="819"/>
      <c r="AB83" s="820"/>
      <c r="AC83" s="295"/>
      <c r="AD83" s="295"/>
    </row>
    <row r="84" spans="1:30" s="28" customFormat="1" ht="9.75" customHeight="1" thickBot="1">
      <c r="A84" s="294"/>
      <c r="B84" s="288"/>
      <c r="C84" s="271"/>
      <c r="D84" s="271"/>
      <c r="E84" s="271"/>
      <c r="F84" s="271"/>
      <c r="G84" s="271"/>
      <c r="H84" s="271"/>
      <c r="I84" s="271"/>
      <c r="J84" s="272"/>
      <c r="K84" s="273"/>
      <c r="L84" s="289"/>
      <c r="M84" s="273"/>
      <c r="N84" s="273"/>
      <c r="O84" s="273"/>
      <c r="P84" s="273"/>
      <c r="Q84" s="273"/>
      <c r="R84" s="273"/>
      <c r="S84" s="273"/>
      <c r="T84" s="273"/>
      <c r="U84" s="248"/>
      <c r="V84" s="273"/>
      <c r="W84" s="273"/>
      <c r="X84" s="273"/>
      <c r="Y84" s="273"/>
      <c r="Z84" s="273"/>
      <c r="AA84" s="273"/>
      <c r="AB84" s="273"/>
      <c r="AC84" s="291"/>
      <c r="AD84" s="295"/>
    </row>
    <row r="85" spans="1:30" ht="9" customHeight="1" thickBot="1">
      <c r="A85" s="258"/>
      <c r="B85" s="247"/>
      <c r="C85" s="52"/>
      <c r="D85" s="52"/>
      <c r="E85" s="247"/>
      <c r="F85" s="247"/>
      <c r="G85" s="247"/>
      <c r="H85" s="247"/>
      <c r="I85" s="247"/>
      <c r="J85" s="247"/>
      <c r="K85" s="247"/>
      <c r="L85" s="247"/>
      <c r="M85" s="247"/>
      <c r="N85" s="247"/>
      <c r="O85" s="247"/>
      <c r="P85" s="247"/>
      <c r="Q85" s="247"/>
      <c r="R85" s="247"/>
      <c r="S85" s="247"/>
      <c r="T85" s="247"/>
      <c r="U85" s="62"/>
      <c r="V85" s="247"/>
      <c r="W85" s="247"/>
      <c r="X85" s="247"/>
      <c r="Y85" s="247"/>
      <c r="Z85" s="247"/>
      <c r="AA85" s="247"/>
      <c r="AB85" s="247"/>
      <c r="AC85" s="247"/>
      <c r="AD85" s="261"/>
    </row>
    <row r="86" spans="1:30" s="28" customFormat="1" ht="6" customHeight="1">
      <c r="A86" s="294"/>
      <c r="B86" s="202"/>
      <c r="C86" s="203"/>
      <c r="D86" s="203"/>
      <c r="E86" s="203"/>
      <c r="F86" s="203"/>
      <c r="G86" s="203"/>
      <c r="H86" s="203"/>
      <c r="I86" s="203"/>
      <c r="J86" s="203"/>
      <c r="K86" s="203"/>
      <c r="L86" s="203"/>
      <c r="M86" s="203"/>
      <c r="N86" s="203"/>
      <c r="O86" s="203"/>
      <c r="P86" s="203"/>
      <c r="Q86" s="203"/>
      <c r="R86" s="203"/>
      <c r="S86" s="203"/>
      <c r="T86" s="203"/>
      <c r="U86" s="203"/>
      <c r="V86" s="203"/>
      <c r="W86" s="203"/>
      <c r="X86" s="203"/>
      <c r="Y86" s="203"/>
      <c r="Z86" s="203"/>
      <c r="AA86" s="203"/>
      <c r="AB86" s="203"/>
      <c r="AC86" s="204"/>
      <c r="AD86" s="295"/>
    </row>
    <row r="87" spans="1:30" ht="15.75" customHeight="1">
      <c r="A87" s="258"/>
      <c r="B87" s="258"/>
      <c r="C87" s="52"/>
      <c r="D87" s="52"/>
      <c r="E87" s="247"/>
      <c r="F87" s="247"/>
      <c r="G87" s="247"/>
      <c r="H87" s="247"/>
      <c r="I87" s="247"/>
      <c r="J87" s="247"/>
      <c r="K87" s="247"/>
      <c r="L87" s="788" t="s">
        <v>180</v>
      </c>
      <c r="M87" s="789"/>
      <c r="N87" s="789"/>
      <c r="O87" s="790"/>
      <c r="P87" s="10"/>
      <c r="Q87" s="855" t="s">
        <v>181</v>
      </c>
      <c r="R87" s="856"/>
      <c r="S87" s="856"/>
      <c r="T87" s="857"/>
      <c r="U87" s="303"/>
      <c r="V87" s="287"/>
      <c r="W87" s="287"/>
      <c r="X87" s="287"/>
      <c r="Y87" s="10"/>
      <c r="Z87" s="10"/>
      <c r="AA87" s="10"/>
      <c r="AB87" s="247"/>
      <c r="AC87" s="261"/>
      <c r="AD87" s="261"/>
    </row>
    <row r="88" spans="1:30" ht="3" customHeight="1">
      <c r="A88" s="258"/>
      <c r="B88" s="258"/>
      <c r="C88" s="52"/>
      <c r="D88" s="52"/>
      <c r="E88" s="247"/>
      <c r="F88" s="247"/>
      <c r="G88" s="247"/>
      <c r="H88" s="247"/>
      <c r="I88" s="247"/>
      <c r="J88" s="247"/>
      <c r="K88" s="247"/>
      <c r="L88" s="209"/>
      <c r="M88" s="209"/>
      <c r="N88" s="209"/>
      <c r="O88" s="209"/>
      <c r="P88" s="106"/>
      <c r="Q88" s="304"/>
      <c r="R88" s="304"/>
      <c r="S88" s="304"/>
      <c r="T88" s="304"/>
      <c r="U88" s="303"/>
      <c r="V88" s="287"/>
      <c r="W88" s="287"/>
      <c r="X88" s="287"/>
      <c r="Y88" s="10"/>
      <c r="Z88" s="10"/>
      <c r="AA88" s="10"/>
      <c r="AB88" s="247"/>
      <c r="AC88" s="261"/>
      <c r="AD88" s="261"/>
    </row>
    <row r="89" spans="1:30" ht="18.75" customHeight="1">
      <c r="A89" s="258"/>
      <c r="B89" s="258"/>
      <c r="C89" s="52"/>
      <c r="D89" s="52"/>
      <c r="E89" s="247"/>
      <c r="F89" s="247"/>
      <c r="G89" s="247"/>
      <c r="H89" s="247"/>
      <c r="I89" s="247"/>
      <c r="J89" s="247"/>
      <c r="K89" s="18"/>
      <c r="L89" s="840"/>
      <c r="M89" s="841"/>
      <c r="N89" s="841"/>
      <c r="O89" s="842"/>
      <c r="P89" s="55" t="s">
        <v>109</v>
      </c>
      <c r="Q89" s="852"/>
      <c r="R89" s="853"/>
      <c r="S89" s="853"/>
      <c r="T89" s="854"/>
      <c r="U89" s="423"/>
      <c r="V89" s="10"/>
      <c r="W89" s="10"/>
      <c r="X89" s="10"/>
      <c r="Y89" s="10"/>
      <c r="Z89" s="10"/>
      <c r="AA89" s="10"/>
      <c r="AB89" s="247"/>
      <c r="AC89" s="261"/>
      <c r="AD89" s="261"/>
    </row>
    <row r="90" spans="1:30" s="16" customFormat="1" ht="6" customHeight="1">
      <c r="A90" s="299"/>
      <c r="B90" s="299"/>
      <c r="C90" s="86"/>
      <c r="D90" s="86"/>
      <c r="E90" s="32"/>
      <c r="F90" s="32"/>
      <c r="G90" s="32"/>
      <c r="H90" s="32"/>
      <c r="I90" s="32"/>
      <c r="J90" s="32"/>
      <c r="K90" s="301"/>
      <c r="L90" s="34"/>
      <c r="M90" s="34"/>
      <c r="N90" s="34"/>
      <c r="O90" s="34"/>
      <c r="P90" s="24"/>
      <c r="Q90" s="35"/>
      <c r="R90" s="35"/>
      <c r="S90" s="35"/>
      <c r="T90" s="35"/>
      <c r="U90" s="35"/>
      <c r="V90" s="301"/>
      <c r="W90" s="301"/>
      <c r="X90" s="301"/>
      <c r="Y90" s="301"/>
      <c r="Z90" s="301"/>
      <c r="AA90" s="301"/>
      <c r="AB90" s="32"/>
      <c r="AC90" s="302"/>
      <c r="AD90" s="302"/>
    </row>
    <row r="91" spans="1:30" ht="13.5" customHeight="1">
      <c r="A91" s="258"/>
      <c r="B91" s="258"/>
      <c r="C91" s="836" t="s">
        <v>170</v>
      </c>
      <c r="D91" s="837"/>
      <c r="E91" s="837"/>
      <c r="F91" s="837"/>
      <c r="G91" s="837"/>
      <c r="H91" s="837"/>
      <c r="I91" s="837"/>
      <c r="J91" s="813" t="s">
        <v>1</v>
      </c>
      <c r="K91" s="247"/>
      <c r="L91" s="762"/>
      <c r="M91" s="764"/>
      <c r="N91" s="247"/>
      <c r="O91" s="247"/>
      <c r="P91" s="247"/>
      <c r="Q91" s="247"/>
      <c r="R91" s="247"/>
      <c r="S91" s="247"/>
      <c r="T91" s="247"/>
      <c r="U91" s="247"/>
      <c r="V91" s="247"/>
      <c r="W91" s="247"/>
      <c r="X91" s="247"/>
      <c r="Y91" s="247"/>
      <c r="Z91" s="247"/>
      <c r="AA91" s="247"/>
      <c r="AB91" s="247"/>
      <c r="AC91" s="261"/>
      <c r="AD91" s="261"/>
    </row>
    <row r="92" spans="1:30" ht="13.5" customHeight="1">
      <c r="A92" s="258"/>
      <c r="B92" s="258"/>
      <c r="C92" s="838"/>
      <c r="D92" s="839"/>
      <c r="E92" s="839"/>
      <c r="F92" s="839"/>
      <c r="G92" s="839"/>
      <c r="H92" s="839"/>
      <c r="I92" s="839"/>
      <c r="J92" s="814"/>
      <c r="K92" s="247"/>
      <c r="L92" s="759"/>
      <c r="M92" s="761"/>
      <c r="N92" s="247"/>
      <c r="O92" s="247"/>
      <c r="P92" s="247"/>
      <c r="Q92" s="247"/>
      <c r="R92" s="247"/>
      <c r="S92" s="247"/>
      <c r="T92" s="247"/>
      <c r="U92" s="247"/>
      <c r="V92" s="62"/>
      <c r="W92" s="62"/>
      <c r="X92" s="62"/>
      <c r="Y92" s="247"/>
      <c r="Z92" s="247"/>
      <c r="AA92" s="247"/>
      <c r="AB92" s="247"/>
      <c r="AC92" s="261"/>
      <c r="AD92" s="261"/>
    </row>
    <row r="93" spans="1:30" s="28" customFormat="1" ht="9" customHeight="1">
      <c r="A93" s="294"/>
      <c r="B93" s="294"/>
      <c r="C93" s="275"/>
      <c r="D93" s="275"/>
      <c r="E93" s="275"/>
      <c r="F93" s="275"/>
      <c r="G93" s="275"/>
      <c r="H93" s="275"/>
      <c r="I93" s="275"/>
      <c r="J93" s="305"/>
      <c r="K93" s="26"/>
      <c r="L93" s="39"/>
      <c r="M93" s="39"/>
      <c r="N93" s="26"/>
      <c r="O93" s="26"/>
      <c r="P93" s="26"/>
      <c r="Q93" s="26"/>
      <c r="R93" s="26"/>
      <c r="S93" s="26"/>
      <c r="T93" s="26"/>
      <c r="U93" s="26"/>
      <c r="V93" s="155"/>
      <c r="W93" s="155"/>
      <c r="X93" s="155"/>
      <c r="Y93" s="26"/>
      <c r="Z93" s="26"/>
      <c r="AA93" s="26"/>
      <c r="AB93" s="26"/>
      <c r="AC93" s="295"/>
      <c r="AD93" s="295"/>
    </row>
    <row r="94" spans="1:30" s="28" customFormat="1" ht="39" customHeight="1">
      <c r="A94" s="294"/>
      <c r="B94" s="294"/>
      <c r="C94" s="698" t="s">
        <v>90</v>
      </c>
      <c r="D94" s="811"/>
      <c r="E94" s="811"/>
      <c r="F94" s="811"/>
      <c r="G94" s="811"/>
      <c r="H94" s="811"/>
      <c r="I94" s="811"/>
      <c r="J94" s="813" t="s">
        <v>1</v>
      </c>
      <c r="K94" s="337"/>
      <c r="L94" s="821"/>
      <c r="M94" s="822"/>
      <c r="N94" s="822"/>
      <c r="O94" s="822"/>
      <c r="P94" s="822"/>
      <c r="Q94" s="822"/>
      <c r="R94" s="822"/>
      <c r="S94" s="822"/>
      <c r="T94" s="822"/>
      <c r="U94" s="822"/>
      <c r="V94" s="822"/>
      <c r="W94" s="822"/>
      <c r="X94" s="822"/>
      <c r="Y94" s="822"/>
      <c r="Z94" s="822"/>
      <c r="AA94" s="822"/>
      <c r="AB94" s="823"/>
      <c r="AC94" s="295"/>
      <c r="AD94" s="295"/>
    </row>
    <row r="95" spans="1:30" s="28" customFormat="1" ht="39" customHeight="1">
      <c r="A95" s="294"/>
      <c r="B95" s="294"/>
      <c r="C95" s="731"/>
      <c r="D95" s="812"/>
      <c r="E95" s="812"/>
      <c r="F95" s="812"/>
      <c r="G95" s="812"/>
      <c r="H95" s="812"/>
      <c r="I95" s="812"/>
      <c r="J95" s="814"/>
      <c r="K95" s="337"/>
      <c r="L95" s="824"/>
      <c r="M95" s="825"/>
      <c r="N95" s="825"/>
      <c r="O95" s="825"/>
      <c r="P95" s="825"/>
      <c r="Q95" s="825"/>
      <c r="R95" s="825"/>
      <c r="S95" s="825"/>
      <c r="T95" s="825"/>
      <c r="U95" s="825"/>
      <c r="V95" s="825"/>
      <c r="W95" s="825"/>
      <c r="X95" s="825"/>
      <c r="Y95" s="825"/>
      <c r="Z95" s="825"/>
      <c r="AA95" s="825"/>
      <c r="AB95" s="826"/>
      <c r="AC95" s="295"/>
      <c r="AD95" s="295"/>
    </row>
    <row r="96" spans="1:30" s="28" customFormat="1" ht="9.75" customHeight="1" thickBot="1">
      <c r="A96" s="294"/>
      <c r="B96" s="288"/>
      <c r="C96" s="280"/>
      <c r="D96" s="280"/>
      <c r="E96" s="280"/>
      <c r="F96" s="280"/>
      <c r="G96" s="280"/>
      <c r="H96" s="280"/>
      <c r="I96" s="280"/>
      <c r="J96" s="306"/>
      <c r="K96" s="273"/>
      <c r="L96" s="307"/>
      <c r="M96" s="273"/>
      <c r="N96" s="273"/>
      <c r="O96" s="273"/>
      <c r="P96" s="273"/>
      <c r="Q96" s="273"/>
      <c r="R96" s="273"/>
      <c r="S96" s="273"/>
      <c r="T96" s="273"/>
      <c r="U96" s="273"/>
      <c r="V96" s="248"/>
      <c r="W96" s="248"/>
      <c r="X96" s="248"/>
      <c r="Y96" s="273"/>
      <c r="Z96" s="273"/>
      <c r="AA96" s="273"/>
      <c r="AB96" s="273"/>
      <c r="AC96" s="291"/>
      <c r="AD96" s="295"/>
    </row>
    <row r="97" spans="1:30" s="28" customFormat="1" ht="9" customHeight="1" thickBot="1">
      <c r="A97" s="288"/>
      <c r="B97" s="273"/>
      <c r="C97" s="280"/>
      <c r="D97" s="280"/>
      <c r="E97" s="280"/>
      <c r="F97" s="280"/>
      <c r="G97" s="280"/>
      <c r="H97" s="280"/>
      <c r="I97" s="280"/>
      <c r="J97" s="306"/>
      <c r="K97" s="273"/>
      <c r="L97" s="307"/>
      <c r="M97" s="273"/>
      <c r="N97" s="273"/>
      <c r="O97" s="273"/>
      <c r="P97" s="273"/>
      <c r="Q97" s="273"/>
      <c r="R97" s="273"/>
      <c r="S97" s="273"/>
      <c r="T97" s="273"/>
      <c r="U97" s="273"/>
      <c r="V97" s="248"/>
      <c r="W97" s="248"/>
      <c r="X97" s="248"/>
      <c r="Y97" s="273"/>
      <c r="Z97" s="273"/>
      <c r="AA97" s="273"/>
      <c r="AB97" s="273"/>
      <c r="AC97" s="273"/>
      <c r="AD97" s="291"/>
    </row>
    <row r="98" spans="1:30" s="28" customFormat="1" ht="9" customHeight="1" thickBot="1">
      <c r="A98" s="255"/>
      <c r="B98" s="414"/>
      <c r="C98" s="415"/>
      <c r="D98" s="415"/>
      <c r="E98" s="415"/>
      <c r="F98" s="415"/>
      <c r="G98" s="415"/>
      <c r="H98" s="415"/>
      <c r="I98" s="415"/>
      <c r="J98" s="416"/>
      <c r="K98" s="414"/>
      <c r="L98" s="417"/>
      <c r="M98" s="414"/>
      <c r="N98" s="414"/>
      <c r="O98" s="414"/>
      <c r="P98" s="414"/>
      <c r="Q98" s="414"/>
      <c r="R98" s="414"/>
      <c r="S98" s="414"/>
      <c r="T98" s="414"/>
      <c r="U98" s="414"/>
      <c r="V98" s="418"/>
      <c r="W98" s="418"/>
      <c r="X98" s="418"/>
      <c r="Y98" s="414"/>
      <c r="Z98" s="414"/>
      <c r="AA98" s="414"/>
      <c r="AB98" s="414"/>
      <c r="AC98" s="414"/>
      <c r="AD98" s="257"/>
    </row>
    <row r="99" spans="1:30" ht="16.5" customHeight="1" thickBot="1">
      <c r="A99" s="258"/>
      <c r="B99" s="712" t="s">
        <v>182</v>
      </c>
      <c r="C99" s="713"/>
      <c r="D99" s="713"/>
      <c r="E99" s="713"/>
      <c r="F99" s="713"/>
      <c r="G99" s="713"/>
      <c r="H99" s="713"/>
      <c r="I99" s="713"/>
      <c r="J99" s="713"/>
      <c r="K99" s="713"/>
      <c r="L99" s="713"/>
      <c r="M99" s="713"/>
      <c r="N99" s="713"/>
      <c r="O99" s="713"/>
      <c r="P99" s="713"/>
      <c r="Q99" s="713"/>
      <c r="R99" s="713"/>
      <c r="S99" s="713"/>
      <c r="T99" s="713"/>
      <c r="U99" s="713"/>
      <c r="V99" s="713"/>
      <c r="W99" s="713"/>
      <c r="X99" s="713"/>
      <c r="Y99" s="713"/>
      <c r="Z99" s="713"/>
      <c r="AA99" s="713"/>
      <c r="AB99" s="713"/>
      <c r="AC99" s="714"/>
      <c r="AD99" s="261"/>
    </row>
    <row r="100" spans="1:30" s="28" customFormat="1" ht="9" customHeight="1" thickBot="1">
      <c r="A100" s="294"/>
      <c r="B100" s="256"/>
      <c r="C100" s="411"/>
      <c r="D100" s="411"/>
      <c r="E100" s="411"/>
      <c r="F100" s="411"/>
      <c r="G100" s="411"/>
      <c r="H100" s="411"/>
      <c r="I100" s="411"/>
      <c r="J100" s="412"/>
      <c r="K100" s="256"/>
      <c r="L100" s="413"/>
      <c r="M100" s="256"/>
      <c r="N100" s="256"/>
      <c r="O100" s="256"/>
      <c r="P100" s="256"/>
      <c r="Q100" s="256"/>
      <c r="R100" s="256"/>
      <c r="S100" s="256"/>
      <c r="T100" s="256"/>
      <c r="U100" s="256"/>
      <c r="V100" s="216"/>
      <c r="W100" s="216"/>
      <c r="X100" s="216"/>
      <c r="Y100" s="256"/>
      <c r="Z100" s="256"/>
      <c r="AA100" s="256"/>
      <c r="AB100" s="256"/>
      <c r="AC100" s="256"/>
      <c r="AD100" s="295"/>
    </row>
    <row r="101" spans="1:30" ht="9" customHeight="1">
      <c r="A101" s="258"/>
      <c r="B101" s="267"/>
      <c r="C101" s="50"/>
      <c r="D101" s="50"/>
      <c r="E101" s="115"/>
      <c r="F101" s="115"/>
      <c r="G101" s="115"/>
      <c r="H101" s="115"/>
      <c r="I101" s="115"/>
      <c r="J101" s="115"/>
      <c r="K101" s="115"/>
      <c r="L101" s="115"/>
      <c r="M101" s="115"/>
      <c r="N101" s="115"/>
      <c r="O101" s="115"/>
      <c r="P101" s="115"/>
      <c r="Q101" s="115"/>
      <c r="R101" s="115"/>
      <c r="S101" s="115"/>
      <c r="T101" s="115"/>
      <c r="U101" s="115"/>
      <c r="V101" s="217"/>
      <c r="W101" s="217"/>
      <c r="X101" s="217"/>
      <c r="Y101" s="115"/>
      <c r="Z101" s="115"/>
      <c r="AA101" s="115"/>
      <c r="AB101" s="115"/>
      <c r="AC101" s="268"/>
      <c r="AD101" s="261"/>
    </row>
    <row r="102" spans="1:30" ht="18" customHeight="1">
      <c r="A102" s="258"/>
      <c r="B102" s="258"/>
      <c r="C102" s="836" t="s">
        <v>171</v>
      </c>
      <c r="D102" s="837"/>
      <c r="E102" s="837"/>
      <c r="F102" s="837"/>
      <c r="G102" s="837"/>
      <c r="H102" s="837"/>
      <c r="I102" s="837"/>
      <c r="J102" s="813" t="s">
        <v>1</v>
      </c>
      <c r="K102" s="247"/>
      <c r="L102" s="744" t="s">
        <v>247</v>
      </c>
      <c r="M102" s="745"/>
      <c r="N102" s="745"/>
      <c r="O102" s="745"/>
      <c r="P102" s="745"/>
      <c r="Q102" s="745"/>
      <c r="R102" s="745"/>
      <c r="S102" s="745"/>
      <c r="T102" s="745"/>
      <c r="U102" s="745"/>
      <c r="V102" s="745"/>
      <c r="W102" s="745"/>
      <c r="X102" s="745"/>
      <c r="Y102" s="745"/>
      <c r="Z102" s="745"/>
      <c r="AA102" s="745"/>
      <c r="AB102" s="746"/>
      <c r="AC102" s="308"/>
      <c r="AD102" s="261"/>
    </row>
    <row r="103" spans="1:30" ht="14.25" customHeight="1">
      <c r="A103" s="258"/>
      <c r="B103" s="258"/>
      <c r="C103" s="838"/>
      <c r="D103" s="839"/>
      <c r="E103" s="839"/>
      <c r="F103" s="839"/>
      <c r="G103" s="839"/>
      <c r="H103" s="839"/>
      <c r="I103" s="839"/>
      <c r="J103" s="814"/>
      <c r="K103" s="247"/>
      <c r="L103" s="750"/>
      <c r="M103" s="751"/>
      <c r="N103" s="751"/>
      <c r="O103" s="751"/>
      <c r="P103" s="751"/>
      <c r="Q103" s="751"/>
      <c r="R103" s="751"/>
      <c r="S103" s="751"/>
      <c r="T103" s="751"/>
      <c r="U103" s="751"/>
      <c r="V103" s="751"/>
      <c r="W103" s="751"/>
      <c r="X103" s="751"/>
      <c r="Y103" s="751"/>
      <c r="Z103" s="751"/>
      <c r="AA103" s="751"/>
      <c r="AB103" s="752"/>
      <c r="AC103" s="308"/>
      <c r="AD103" s="261"/>
    </row>
    <row r="104" spans="1:30" s="28" customFormat="1" ht="9" customHeight="1">
      <c r="A104" s="294"/>
      <c r="B104" s="294"/>
      <c r="C104" s="275"/>
      <c r="D104" s="275"/>
      <c r="E104" s="275"/>
      <c r="F104" s="275"/>
      <c r="G104" s="275"/>
      <c r="H104" s="275"/>
      <c r="I104" s="275"/>
      <c r="J104" s="305"/>
      <c r="K104" s="26"/>
      <c r="L104" s="434"/>
      <c r="M104" s="434"/>
      <c r="N104" s="434"/>
      <c r="O104" s="434"/>
      <c r="P104" s="434"/>
      <c r="Q104" s="434"/>
      <c r="R104" s="434"/>
      <c r="S104" s="434"/>
      <c r="T104" s="434"/>
      <c r="U104" s="434"/>
      <c r="V104" s="434"/>
      <c r="W104" s="434"/>
      <c r="X104" s="434"/>
      <c r="Y104" s="434"/>
      <c r="Z104" s="434"/>
      <c r="AA104" s="434"/>
      <c r="AB104" s="434"/>
      <c r="AC104" s="308"/>
      <c r="AD104" s="295"/>
    </row>
    <row r="105" spans="1:30" s="28" customFormat="1" ht="39" customHeight="1">
      <c r="A105" s="294"/>
      <c r="B105" s="294"/>
      <c r="C105" s="698" t="s">
        <v>90</v>
      </c>
      <c r="D105" s="811"/>
      <c r="E105" s="811"/>
      <c r="F105" s="811"/>
      <c r="G105" s="811"/>
      <c r="H105" s="811"/>
      <c r="I105" s="811"/>
      <c r="J105" s="813" t="s">
        <v>1</v>
      </c>
      <c r="K105" s="337"/>
      <c r="L105" s="700"/>
      <c r="M105" s="701"/>
      <c r="N105" s="701"/>
      <c r="O105" s="701"/>
      <c r="P105" s="701"/>
      <c r="Q105" s="701"/>
      <c r="R105" s="701"/>
      <c r="S105" s="701"/>
      <c r="T105" s="701"/>
      <c r="U105" s="701"/>
      <c r="V105" s="701"/>
      <c r="W105" s="701"/>
      <c r="X105" s="701"/>
      <c r="Y105" s="701"/>
      <c r="Z105" s="701"/>
      <c r="AA105" s="701"/>
      <c r="AB105" s="702"/>
      <c r="AC105" s="308"/>
      <c r="AD105" s="295"/>
    </row>
    <row r="106" spans="1:30" s="28" customFormat="1" ht="39" customHeight="1">
      <c r="A106" s="294"/>
      <c r="B106" s="294"/>
      <c r="C106" s="731"/>
      <c r="D106" s="812"/>
      <c r="E106" s="812"/>
      <c r="F106" s="812"/>
      <c r="G106" s="812"/>
      <c r="H106" s="812"/>
      <c r="I106" s="812"/>
      <c r="J106" s="814"/>
      <c r="K106" s="337"/>
      <c r="L106" s="703"/>
      <c r="M106" s="704"/>
      <c r="N106" s="704"/>
      <c r="O106" s="704"/>
      <c r="P106" s="704"/>
      <c r="Q106" s="704"/>
      <c r="R106" s="704"/>
      <c r="S106" s="704"/>
      <c r="T106" s="704"/>
      <c r="U106" s="704"/>
      <c r="V106" s="704"/>
      <c r="W106" s="704"/>
      <c r="X106" s="704"/>
      <c r="Y106" s="704"/>
      <c r="Z106" s="704"/>
      <c r="AA106" s="704"/>
      <c r="AB106" s="705"/>
      <c r="AC106" s="308"/>
      <c r="AD106" s="295"/>
    </row>
    <row r="107" spans="1:30" s="28" customFormat="1" ht="9" customHeight="1" thickBot="1">
      <c r="A107" s="294"/>
      <c r="B107" s="288"/>
      <c r="C107" s="280"/>
      <c r="D107" s="280"/>
      <c r="E107" s="280"/>
      <c r="F107" s="280"/>
      <c r="G107" s="280"/>
      <c r="H107" s="280"/>
      <c r="I107" s="280"/>
      <c r="J107" s="306"/>
      <c r="K107" s="273"/>
      <c r="L107" s="435"/>
      <c r="M107" s="435"/>
      <c r="N107" s="435"/>
      <c r="O107" s="435"/>
      <c r="P107" s="435"/>
      <c r="Q107" s="435"/>
      <c r="R107" s="435"/>
      <c r="S107" s="435"/>
      <c r="T107" s="435"/>
      <c r="U107" s="435"/>
      <c r="V107" s="435"/>
      <c r="W107" s="435"/>
      <c r="X107" s="435"/>
      <c r="Y107" s="435"/>
      <c r="Z107" s="435"/>
      <c r="AA107" s="435"/>
      <c r="AB107" s="435"/>
      <c r="AC107" s="309"/>
      <c r="AD107" s="295"/>
    </row>
    <row r="108" spans="1:30" s="28" customFormat="1" ht="9" customHeight="1" thickBot="1">
      <c r="A108" s="294"/>
      <c r="B108" s="26"/>
      <c r="C108" s="275"/>
      <c r="D108" s="275"/>
      <c r="E108" s="275"/>
      <c r="F108" s="275"/>
      <c r="G108" s="275"/>
      <c r="H108" s="275"/>
      <c r="I108" s="275"/>
      <c r="J108" s="305"/>
      <c r="K108" s="26"/>
      <c r="L108" s="436"/>
      <c r="M108" s="436"/>
      <c r="N108" s="436"/>
      <c r="O108" s="436"/>
      <c r="P108" s="436"/>
      <c r="Q108" s="436"/>
      <c r="R108" s="436"/>
      <c r="S108" s="436"/>
      <c r="T108" s="436"/>
      <c r="U108" s="436"/>
      <c r="V108" s="436"/>
      <c r="W108" s="436"/>
      <c r="X108" s="436"/>
      <c r="Y108" s="436"/>
      <c r="Z108" s="436"/>
      <c r="AA108" s="436"/>
      <c r="AB108" s="436"/>
      <c r="AC108" s="254"/>
      <c r="AD108" s="295"/>
    </row>
    <row r="109" spans="1:30" ht="9" customHeight="1">
      <c r="A109" s="258"/>
      <c r="B109" s="267"/>
      <c r="C109" s="50"/>
      <c r="D109" s="50"/>
      <c r="E109" s="115"/>
      <c r="F109" s="115"/>
      <c r="G109" s="115"/>
      <c r="H109" s="115"/>
      <c r="I109" s="115"/>
      <c r="J109" s="115"/>
      <c r="K109" s="115"/>
      <c r="L109" s="115"/>
      <c r="M109" s="115"/>
      <c r="N109" s="115"/>
      <c r="O109" s="115"/>
      <c r="P109" s="115"/>
      <c r="Q109" s="115"/>
      <c r="R109" s="115"/>
      <c r="S109" s="115"/>
      <c r="T109" s="115"/>
      <c r="U109" s="115"/>
      <c r="V109" s="115"/>
      <c r="W109" s="115"/>
      <c r="X109" s="115"/>
      <c r="Y109" s="115"/>
      <c r="Z109" s="115"/>
      <c r="AA109" s="115"/>
      <c r="AB109" s="115"/>
      <c r="AC109" s="268"/>
      <c r="AD109" s="261"/>
    </row>
    <row r="110" spans="1:30" ht="18" customHeight="1">
      <c r="A110" s="258"/>
      <c r="B110" s="258"/>
      <c r="C110" s="836" t="s">
        <v>172</v>
      </c>
      <c r="D110" s="837"/>
      <c r="E110" s="837"/>
      <c r="F110" s="837"/>
      <c r="G110" s="837"/>
      <c r="H110" s="837"/>
      <c r="I110" s="837"/>
      <c r="J110" s="813" t="s">
        <v>1</v>
      </c>
      <c r="K110" s="247"/>
      <c r="L110" s="843">
        <v>10</v>
      </c>
      <c r="M110" s="437"/>
      <c r="N110" s="437"/>
      <c r="O110" s="437"/>
      <c r="P110" s="437"/>
      <c r="Q110" s="437"/>
      <c r="R110" s="437"/>
      <c r="S110" s="437"/>
      <c r="T110" s="437"/>
      <c r="U110" s="254"/>
      <c r="V110" s="254"/>
      <c r="W110" s="254"/>
      <c r="X110" s="254"/>
      <c r="Y110" s="254"/>
      <c r="Z110" s="254"/>
      <c r="AA110" s="254"/>
      <c r="AB110" s="254"/>
      <c r="AC110" s="308"/>
      <c r="AD110" s="261"/>
    </row>
    <row r="111" spans="1:30" ht="18" customHeight="1">
      <c r="A111" s="258"/>
      <c r="B111" s="258"/>
      <c r="C111" s="838"/>
      <c r="D111" s="839"/>
      <c r="E111" s="839"/>
      <c r="F111" s="839"/>
      <c r="G111" s="839"/>
      <c r="H111" s="839"/>
      <c r="I111" s="839"/>
      <c r="J111" s="814"/>
      <c r="K111" s="247"/>
      <c r="L111" s="844"/>
      <c r="M111" s="437"/>
      <c r="N111" s="437"/>
      <c r="O111" s="437"/>
      <c r="P111" s="437"/>
      <c r="Q111" s="437"/>
      <c r="R111" s="437"/>
      <c r="S111" s="437"/>
      <c r="T111" s="437"/>
      <c r="U111" s="254"/>
      <c r="V111" s="254"/>
      <c r="W111" s="254"/>
      <c r="X111" s="254"/>
      <c r="Y111" s="254"/>
      <c r="Z111" s="254"/>
      <c r="AA111" s="254"/>
      <c r="AB111" s="254"/>
      <c r="AC111" s="308"/>
      <c r="AD111" s="261"/>
    </row>
    <row r="112" spans="1:30" s="28" customFormat="1" ht="9" customHeight="1">
      <c r="A112" s="294"/>
      <c r="B112" s="294"/>
      <c r="C112" s="275"/>
      <c r="D112" s="275"/>
      <c r="E112" s="275"/>
      <c r="F112" s="275"/>
      <c r="G112" s="275"/>
      <c r="H112" s="275"/>
      <c r="I112" s="620"/>
      <c r="J112" s="305"/>
      <c r="K112" s="26"/>
      <c r="L112" s="436"/>
      <c r="M112" s="437"/>
      <c r="N112" s="437"/>
      <c r="O112" s="437"/>
      <c r="P112" s="437"/>
      <c r="Q112" s="437"/>
      <c r="R112" s="437"/>
      <c r="S112" s="437"/>
      <c r="T112" s="437"/>
      <c r="U112" s="254"/>
      <c r="V112" s="254"/>
      <c r="W112" s="254"/>
      <c r="X112" s="254"/>
      <c r="Y112" s="254"/>
      <c r="Z112" s="254"/>
      <c r="AA112" s="254"/>
      <c r="AB112" s="254"/>
      <c r="AC112" s="308"/>
      <c r="AD112" s="295"/>
    </row>
    <row r="113" spans="1:30" s="28" customFormat="1" ht="9.75" customHeight="1">
      <c r="A113" s="294"/>
      <c r="B113" s="294"/>
      <c r="C113" s="698" t="s">
        <v>90</v>
      </c>
      <c r="D113" s="811"/>
      <c r="E113" s="811"/>
      <c r="F113" s="811"/>
      <c r="G113" s="811"/>
      <c r="H113" s="811"/>
      <c r="I113" s="811"/>
      <c r="J113" s="813" t="s">
        <v>1</v>
      </c>
      <c r="K113" s="337"/>
      <c r="L113" s="700" t="s">
        <v>245</v>
      </c>
      <c r="M113" s="701"/>
      <c r="N113" s="701"/>
      <c r="O113" s="701"/>
      <c r="P113" s="701"/>
      <c r="Q113" s="701"/>
      <c r="R113" s="701"/>
      <c r="S113" s="701"/>
      <c r="T113" s="701"/>
      <c r="U113" s="701"/>
      <c r="V113" s="701"/>
      <c r="W113" s="701"/>
      <c r="X113" s="701"/>
      <c r="Y113" s="701"/>
      <c r="Z113" s="701"/>
      <c r="AA113" s="701"/>
      <c r="AB113" s="702"/>
      <c r="AC113" s="308"/>
      <c r="AD113" s="295"/>
    </row>
    <row r="114" spans="1:30" s="28" customFormat="1" ht="10.5" customHeight="1">
      <c r="A114" s="294"/>
      <c r="B114" s="294"/>
      <c r="C114" s="731"/>
      <c r="D114" s="812"/>
      <c r="E114" s="812"/>
      <c r="F114" s="812"/>
      <c r="G114" s="812"/>
      <c r="H114" s="812"/>
      <c r="I114" s="812"/>
      <c r="J114" s="814"/>
      <c r="K114" s="337"/>
      <c r="L114" s="703"/>
      <c r="M114" s="704"/>
      <c r="N114" s="704"/>
      <c r="O114" s="704"/>
      <c r="P114" s="704"/>
      <c r="Q114" s="704"/>
      <c r="R114" s="704"/>
      <c r="S114" s="704"/>
      <c r="T114" s="704"/>
      <c r="U114" s="704"/>
      <c r="V114" s="704"/>
      <c r="W114" s="704"/>
      <c r="X114" s="704"/>
      <c r="Y114" s="704"/>
      <c r="Z114" s="704"/>
      <c r="AA114" s="704"/>
      <c r="AB114" s="705"/>
      <c r="AC114" s="308"/>
      <c r="AD114" s="295"/>
    </row>
    <row r="115" spans="1:30" ht="9" customHeight="1" thickBot="1">
      <c r="A115" s="258"/>
      <c r="B115" s="262"/>
      <c r="C115" s="71"/>
      <c r="D115" s="71"/>
      <c r="E115" s="263"/>
      <c r="F115" s="263"/>
      <c r="G115" s="263"/>
      <c r="H115" s="263"/>
      <c r="I115" s="263"/>
      <c r="J115" s="263"/>
      <c r="K115" s="263"/>
      <c r="L115" s="263"/>
      <c r="M115" s="263"/>
      <c r="N115" s="263"/>
      <c r="O115" s="263"/>
      <c r="P115" s="263"/>
      <c r="Q115" s="263"/>
      <c r="R115" s="263"/>
      <c r="S115" s="263"/>
      <c r="T115" s="263"/>
      <c r="U115" s="263"/>
      <c r="V115" s="263"/>
      <c r="W115" s="263"/>
      <c r="X115" s="263"/>
      <c r="Y115" s="263"/>
      <c r="Z115" s="263"/>
      <c r="AA115" s="263"/>
      <c r="AB115" s="263"/>
      <c r="AC115" s="264"/>
      <c r="AD115" s="261"/>
    </row>
    <row r="116" spans="1:30" ht="13.5" thickBot="1">
      <c r="A116" s="262"/>
      <c r="B116" s="263"/>
      <c r="C116" s="71"/>
      <c r="D116" s="71"/>
      <c r="E116" s="263"/>
      <c r="F116" s="263"/>
      <c r="G116" s="263"/>
      <c r="H116" s="263"/>
      <c r="I116" s="263"/>
      <c r="J116" s="263"/>
      <c r="K116" s="263"/>
      <c r="L116" s="263"/>
      <c r="M116" s="263"/>
      <c r="N116" s="263"/>
      <c r="O116" s="263"/>
      <c r="P116" s="263"/>
      <c r="Q116" s="263"/>
      <c r="R116" s="263"/>
      <c r="S116" s="263"/>
      <c r="T116" s="263"/>
      <c r="U116" s="263"/>
      <c r="V116" s="263"/>
      <c r="W116" s="263"/>
      <c r="X116" s="263"/>
      <c r="Y116" s="263"/>
      <c r="Z116" s="263"/>
      <c r="AA116" s="263"/>
      <c r="AB116" s="263"/>
      <c r="AC116" s="263"/>
      <c r="AD116" s="264"/>
    </row>
  </sheetData>
  <mergeCells count="85">
    <mergeCell ref="C59:I59"/>
    <mergeCell ref="L59:N59"/>
    <mergeCell ref="C63:I63"/>
    <mergeCell ref="B2:AC2"/>
    <mergeCell ref="C8:I9"/>
    <mergeCell ref="J8:J9"/>
    <mergeCell ref="L8:AB9"/>
    <mergeCell ref="Q55:T55"/>
    <mergeCell ref="Q53:T53"/>
    <mergeCell ref="C32:I32"/>
    <mergeCell ref="C76:I76"/>
    <mergeCell ref="Q70:T70"/>
    <mergeCell ref="L72:O72"/>
    <mergeCell ref="L70:O70"/>
    <mergeCell ref="C61:I61"/>
    <mergeCell ref="C74:J74"/>
    <mergeCell ref="C78:I78"/>
    <mergeCell ref="C102:I103"/>
    <mergeCell ref="L91:M92"/>
    <mergeCell ref="L87:O87"/>
    <mergeCell ref="C80:I80"/>
    <mergeCell ref="L102:AB103"/>
    <mergeCell ref="B99:AC99"/>
    <mergeCell ref="C82:I83"/>
    <mergeCell ref="Q89:T89"/>
    <mergeCell ref="Q87:T87"/>
    <mergeCell ref="C5:I6"/>
    <mergeCell ref="J5:J6"/>
    <mergeCell ref="L5:L6"/>
    <mergeCell ref="C57:J57"/>
    <mergeCell ref="C43:I43"/>
    <mergeCell ref="C21:I22"/>
    <mergeCell ref="J21:J22"/>
    <mergeCell ref="C34:I35"/>
    <mergeCell ref="J34:J35"/>
    <mergeCell ref="L34:AB35"/>
    <mergeCell ref="C19:I19"/>
    <mergeCell ref="J45:J46"/>
    <mergeCell ref="M13:W13"/>
    <mergeCell ref="M15:W15"/>
    <mergeCell ref="L89:O89"/>
    <mergeCell ref="C91:I92"/>
    <mergeCell ref="J91:J92"/>
    <mergeCell ref="L110:L111"/>
    <mergeCell ref="J105:J106"/>
    <mergeCell ref="L105:AB106"/>
    <mergeCell ref="C105:I106"/>
    <mergeCell ref="J102:J103"/>
    <mergeCell ref="Y41:AB41"/>
    <mergeCell ref="Q72:T72"/>
    <mergeCell ref="J65:J66"/>
    <mergeCell ref="Y13:AB13"/>
    <mergeCell ref="Y15:AB15"/>
    <mergeCell ref="Y26:AB26"/>
    <mergeCell ref="Y30:AA30"/>
    <mergeCell ref="Y28:AB28"/>
    <mergeCell ref="Y17:AA17"/>
    <mergeCell ref="L21:AB22"/>
    <mergeCell ref="L65:AB66"/>
    <mergeCell ref="L55:O55"/>
    <mergeCell ref="M39:W39"/>
    <mergeCell ref="M41:W41"/>
    <mergeCell ref="P47:Q47"/>
    <mergeCell ref="L53:O53"/>
    <mergeCell ref="M17:W17"/>
    <mergeCell ref="M30:W30"/>
    <mergeCell ref="M26:W26"/>
    <mergeCell ref="M28:W28"/>
    <mergeCell ref="Y39:AB39"/>
    <mergeCell ref="C65:I66"/>
    <mergeCell ref="C45:I46"/>
    <mergeCell ref="L45:AB46"/>
    <mergeCell ref="C113:I114"/>
    <mergeCell ref="J113:J114"/>
    <mergeCell ref="L113:AB114"/>
    <mergeCell ref="B50:AC50"/>
    <mergeCell ref="L82:AB83"/>
    <mergeCell ref="C94:I95"/>
    <mergeCell ref="J94:J95"/>
    <mergeCell ref="J82:J83"/>
    <mergeCell ref="L94:AB95"/>
    <mergeCell ref="L63:N63"/>
    <mergeCell ref="L61:N61"/>
    <mergeCell ref="C110:I111"/>
    <mergeCell ref="J110:J111"/>
  </mergeCells>
  <phoneticPr fontId="0" type="noConversion"/>
  <pageMargins left="0.39370078740157483" right="0.39370078740157483" top="0.39370078740157483" bottom="0.39370078740157483" header="0.31496062992125984" footer="0.35433070866141736"/>
  <pageSetup paperSize="9" scale="7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39997558519241921"/>
  </sheetPr>
  <dimension ref="A1:AF129"/>
  <sheetViews>
    <sheetView showGridLines="0" zoomScale="90" zoomScaleNormal="90" workbookViewId="0">
      <selection activeCell="AD55" sqref="AD55"/>
    </sheetView>
  </sheetViews>
  <sheetFormatPr defaultRowHeight="12.75"/>
  <cols>
    <col min="1" max="2" width="2" style="1" customWidth="1"/>
    <col min="3" max="3" width="3.140625" style="2" customWidth="1"/>
    <col min="4" max="4" width="5.85546875" style="2" customWidth="1"/>
    <col min="5" max="5" width="3" style="1" customWidth="1"/>
    <col min="6" max="6" width="1" style="1" customWidth="1"/>
    <col min="7" max="7" width="2.28515625" style="1" customWidth="1"/>
    <col min="8" max="8" width="13" style="1" customWidth="1"/>
    <col min="9" max="9" width="3" style="1" customWidth="1"/>
    <col min="10" max="10" width="1" style="1" customWidth="1"/>
    <col min="11" max="11" width="0.7109375" style="1" customWidth="1"/>
    <col min="12" max="12" width="8.85546875" style="1" customWidth="1"/>
    <col min="13" max="13" width="1.140625" style="1" customWidth="1"/>
    <col min="14" max="14" width="1.28515625" style="1" customWidth="1"/>
    <col min="15" max="15" width="1" style="1" customWidth="1"/>
    <col min="16" max="16" width="5" style="1" customWidth="1"/>
    <col min="17" max="17" width="3.85546875" style="1" customWidth="1"/>
    <col min="18" max="18" width="6.28515625" style="1" customWidth="1"/>
    <col min="19" max="20" width="3" style="1" customWidth="1"/>
    <col min="21" max="21" width="1.28515625" style="1" customWidth="1"/>
    <col min="22" max="22" width="8.85546875" style="1" customWidth="1"/>
    <col min="23" max="23" width="1.140625" style="1" customWidth="1"/>
    <col min="24" max="24" width="3" style="1" customWidth="1"/>
    <col min="25" max="25" width="1" style="1" customWidth="1"/>
    <col min="26" max="26" width="7.140625" style="1" customWidth="1"/>
    <col min="27" max="28" width="3" style="1" customWidth="1"/>
    <col min="29" max="29" width="1.85546875" style="1" customWidth="1"/>
    <col min="30" max="30" width="8.85546875" style="1" customWidth="1"/>
    <col min="31" max="32" width="2" style="1" customWidth="1"/>
    <col min="33" max="16384" width="9.140625" style="1"/>
  </cols>
  <sheetData>
    <row r="1" spans="1:32" ht="13.5" thickBot="1">
      <c r="A1" s="267"/>
      <c r="B1" s="115"/>
      <c r="C1" s="50"/>
      <c r="D1" s="50"/>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268"/>
    </row>
    <row r="2" spans="1:32" customFormat="1" ht="16.5" customHeight="1" thickBot="1">
      <c r="A2" s="51"/>
      <c r="B2" s="712" t="s">
        <v>184</v>
      </c>
      <c r="C2" s="713"/>
      <c r="D2" s="713"/>
      <c r="E2" s="713"/>
      <c r="F2" s="713"/>
      <c r="G2" s="713"/>
      <c r="H2" s="713"/>
      <c r="I2" s="713"/>
      <c r="J2" s="713"/>
      <c r="K2" s="713"/>
      <c r="L2" s="713"/>
      <c r="M2" s="713"/>
      <c r="N2" s="713"/>
      <c r="O2" s="713"/>
      <c r="P2" s="713"/>
      <c r="Q2" s="713"/>
      <c r="R2" s="713"/>
      <c r="S2" s="713"/>
      <c r="T2" s="713"/>
      <c r="U2" s="713"/>
      <c r="V2" s="713"/>
      <c r="W2" s="713"/>
      <c r="X2" s="713"/>
      <c r="Y2" s="713"/>
      <c r="Z2" s="713"/>
      <c r="AA2" s="713"/>
      <c r="AB2" s="713"/>
      <c r="AC2" s="713"/>
      <c r="AD2" s="713"/>
      <c r="AE2" s="714"/>
      <c r="AF2" s="44"/>
    </row>
    <row r="3" spans="1:32" s="38" customFormat="1" ht="9" customHeight="1">
      <c r="A3" s="58"/>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1"/>
      <c r="AB3" s="131"/>
      <c r="AC3" s="131"/>
      <c r="AD3" s="131"/>
      <c r="AE3" s="131"/>
      <c r="AF3" s="59"/>
    </row>
    <row r="4" spans="1:32" s="28" customFormat="1" ht="6" customHeight="1">
      <c r="A4" s="294"/>
      <c r="B4" s="294"/>
      <c r="C4" s="364"/>
      <c r="D4" s="337"/>
      <c r="E4" s="337"/>
      <c r="F4" s="337"/>
      <c r="G4" s="337"/>
      <c r="H4" s="337"/>
      <c r="I4" s="337"/>
      <c r="J4" s="337"/>
      <c r="K4" s="337"/>
      <c r="L4" s="337"/>
      <c r="M4" s="337"/>
      <c r="N4" s="337"/>
      <c r="O4" s="337"/>
      <c r="P4" s="337"/>
      <c r="Q4" s="337"/>
      <c r="R4" s="337"/>
      <c r="S4" s="337"/>
      <c r="T4" s="337"/>
      <c r="U4" s="337"/>
      <c r="V4" s="337"/>
      <c r="W4" s="337"/>
      <c r="X4" s="337"/>
      <c r="Y4" s="337"/>
      <c r="Z4" s="337"/>
      <c r="AA4" s="337"/>
      <c r="AB4" s="337"/>
      <c r="AC4" s="337"/>
      <c r="AD4" s="337"/>
      <c r="AE4" s="295"/>
      <c r="AF4" s="295"/>
    </row>
    <row r="5" spans="1:32" s="16" customFormat="1" ht="20.25" customHeight="1">
      <c r="A5" s="299"/>
      <c r="B5" s="299"/>
      <c r="C5" s="850" t="s">
        <v>183</v>
      </c>
      <c r="D5" s="851"/>
      <c r="E5" s="851"/>
      <c r="F5" s="851"/>
      <c r="G5" s="851"/>
      <c r="H5" s="851"/>
      <c r="I5" s="851"/>
      <c r="J5" s="567" t="s">
        <v>1</v>
      </c>
      <c r="K5" s="32"/>
      <c r="L5" s="570">
        <v>9.77</v>
      </c>
      <c r="M5" s="63"/>
      <c r="N5" s="32"/>
      <c r="O5" s="63"/>
      <c r="P5" s="63"/>
      <c r="Q5" s="63"/>
      <c r="R5" s="63"/>
      <c r="S5" s="63"/>
      <c r="T5" s="63"/>
      <c r="U5" s="63"/>
      <c r="V5" s="313"/>
      <c r="W5" s="63"/>
      <c r="X5" s="63"/>
      <c r="Y5" s="63"/>
      <c r="Z5" s="63"/>
      <c r="AA5" s="63"/>
      <c r="AB5" s="63"/>
      <c r="AC5" s="63"/>
      <c r="AD5" s="63"/>
      <c r="AE5" s="302"/>
      <c r="AF5" s="302"/>
    </row>
    <row r="6" spans="1:32" s="16" customFormat="1" ht="6" customHeight="1">
      <c r="A6" s="299"/>
      <c r="B6" s="299"/>
      <c r="C6" s="86"/>
      <c r="D6" s="86"/>
      <c r="E6" s="32"/>
      <c r="F6" s="32"/>
      <c r="G6" s="32"/>
      <c r="H6" s="32"/>
      <c r="I6" s="32"/>
      <c r="J6" s="32"/>
      <c r="K6" s="32"/>
      <c r="L6" s="14"/>
      <c r="M6" s="63"/>
      <c r="N6" s="63"/>
      <c r="O6" s="63"/>
      <c r="P6" s="63"/>
      <c r="Q6" s="63"/>
      <c r="R6" s="63"/>
      <c r="S6" s="63"/>
      <c r="T6" s="63"/>
      <c r="U6" s="63"/>
      <c r="V6" s="63"/>
      <c r="W6" s="63"/>
      <c r="X6" s="63"/>
      <c r="Y6" s="63"/>
      <c r="Z6" s="63"/>
      <c r="AA6" s="63"/>
      <c r="AB6" s="63"/>
      <c r="AC6" s="63"/>
      <c r="AD6" s="63"/>
      <c r="AE6" s="302"/>
      <c r="AF6" s="302"/>
    </row>
    <row r="7" spans="1:32" s="16" customFormat="1" ht="15" customHeight="1">
      <c r="A7" s="299"/>
      <c r="B7" s="299"/>
      <c r="C7" s="913" t="s">
        <v>96</v>
      </c>
      <c r="D7" s="914"/>
      <c r="E7" s="914"/>
      <c r="F7" s="914"/>
      <c r="G7" s="914"/>
      <c r="H7" s="914"/>
      <c r="I7" s="914"/>
      <c r="J7" s="567" t="s">
        <v>1</v>
      </c>
      <c r="K7" s="32"/>
      <c r="L7" s="570"/>
      <c r="M7" s="63"/>
      <c r="N7" s="63"/>
      <c r="O7" s="63"/>
      <c r="P7" s="63"/>
      <c r="Q7" s="63"/>
      <c r="R7" s="63"/>
      <c r="S7" s="63"/>
      <c r="T7" s="63"/>
      <c r="U7" s="63"/>
      <c r="V7" s="63"/>
      <c r="W7" s="63"/>
      <c r="X7" s="63"/>
      <c r="Y7" s="63"/>
      <c r="Z7" s="63"/>
      <c r="AA7" s="63"/>
      <c r="AB7" s="63"/>
      <c r="AC7" s="63"/>
      <c r="AD7" s="63"/>
      <c r="AE7" s="302"/>
      <c r="AF7" s="302"/>
    </row>
    <row r="8" spans="1:32" s="28" customFormat="1" ht="6" customHeight="1">
      <c r="A8" s="294"/>
      <c r="B8" s="294"/>
      <c r="C8" s="311"/>
      <c r="D8" s="311"/>
      <c r="E8" s="311"/>
      <c r="F8" s="311"/>
      <c r="G8" s="311"/>
      <c r="H8" s="311"/>
      <c r="I8" s="311"/>
      <c r="J8" s="266"/>
      <c r="K8" s="26"/>
      <c r="L8" s="373"/>
      <c r="M8" s="155"/>
      <c r="N8" s="155"/>
      <c r="O8" s="155"/>
      <c r="P8" s="155"/>
      <c r="Q8" s="155"/>
      <c r="R8" s="155"/>
      <c r="S8" s="155"/>
      <c r="T8" s="155"/>
      <c r="U8" s="155"/>
      <c r="V8" s="155"/>
      <c r="W8" s="155"/>
      <c r="X8" s="155"/>
      <c r="Y8" s="155"/>
      <c r="Z8" s="155"/>
      <c r="AA8" s="155"/>
      <c r="AB8" s="155"/>
      <c r="AC8" s="155"/>
      <c r="AD8" s="155"/>
      <c r="AE8" s="295"/>
      <c r="AF8" s="295"/>
    </row>
    <row r="9" spans="1:32" s="28" customFormat="1" ht="12.75" customHeight="1">
      <c r="A9" s="294"/>
      <c r="B9" s="294"/>
      <c r="C9" s="698" t="s">
        <v>90</v>
      </c>
      <c r="D9" s="811"/>
      <c r="E9" s="811"/>
      <c r="F9" s="811"/>
      <c r="G9" s="811"/>
      <c r="H9" s="811"/>
      <c r="I9" s="811"/>
      <c r="J9" s="813" t="s">
        <v>1</v>
      </c>
      <c r="K9" s="337"/>
      <c r="L9" s="863" t="s">
        <v>305</v>
      </c>
      <c r="M9" s="864"/>
      <c r="N9" s="864"/>
      <c r="O9" s="864"/>
      <c r="P9" s="864"/>
      <c r="Q9" s="864"/>
      <c r="R9" s="864"/>
      <c r="S9" s="864"/>
      <c r="T9" s="864"/>
      <c r="U9" s="864"/>
      <c r="V9" s="864"/>
      <c r="W9" s="864"/>
      <c r="X9" s="864"/>
      <c r="Y9" s="864"/>
      <c r="Z9" s="864"/>
      <c r="AA9" s="864"/>
      <c r="AB9" s="864"/>
      <c r="AC9" s="864"/>
      <c r="AD9" s="865"/>
      <c r="AE9" s="295"/>
      <c r="AF9" s="295"/>
    </row>
    <row r="10" spans="1:32" s="28" customFormat="1" ht="6.75" customHeight="1">
      <c r="A10" s="294"/>
      <c r="B10" s="294"/>
      <c r="C10" s="731"/>
      <c r="D10" s="812"/>
      <c r="E10" s="812"/>
      <c r="F10" s="812"/>
      <c r="G10" s="812"/>
      <c r="H10" s="812"/>
      <c r="I10" s="812"/>
      <c r="J10" s="814"/>
      <c r="K10" s="337"/>
      <c r="L10" s="866"/>
      <c r="M10" s="867"/>
      <c r="N10" s="867"/>
      <c r="O10" s="867"/>
      <c r="P10" s="867"/>
      <c r="Q10" s="867"/>
      <c r="R10" s="867"/>
      <c r="S10" s="867"/>
      <c r="T10" s="867"/>
      <c r="U10" s="867"/>
      <c r="V10" s="867"/>
      <c r="W10" s="867"/>
      <c r="X10" s="867"/>
      <c r="Y10" s="867"/>
      <c r="Z10" s="867"/>
      <c r="AA10" s="867"/>
      <c r="AB10" s="867"/>
      <c r="AC10" s="867"/>
      <c r="AD10" s="868"/>
      <c r="AE10" s="295"/>
      <c r="AF10" s="295"/>
    </row>
    <row r="11" spans="1:32" s="28" customFormat="1" ht="6" customHeight="1" thickBot="1">
      <c r="A11" s="294"/>
      <c r="B11" s="288"/>
      <c r="C11" s="314"/>
      <c r="D11" s="314"/>
      <c r="E11" s="314"/>
      <c r="F11" s="314"/>
      <c r="G11" s="314"/>
      <c r="H11" s="314"/>
      <c r="I11" s="314"/>
      <c r="J11" s="272"/>
      <c r="K11" s="273"/>
      <c r="L11" s="315"/>
      <c r="M11" s="248"/>
      <c r="N11" s="248"/>
      <c r="O11" s="248"/>
      <c r="P11" s="248"/>
      <c r="Q11" s="248"/>
      <c r="R11" s="248"/>
      <c r="S11" s="248"/>
      <c r="T11" s="248"/>
      <c r="U11" s="248"/>
      <c r="V11" s="248"/>
      <c r="W11" s="248"/>
      <c r="X11" s="248"/>
      <c r="Y11" s="248"/>
      <c r="Z11" s="248"/>
      <c r="AA11" s="248"/>
      <c r="AB11" s="248"/>
      <c r="AC11" s="248"/>
      <c r="AD11" s="248"/>
      <c r="AE11" s="291"/>
      <c r="AF11" s="295"/>
    </row>
    <row r="12" spans="1:32" s="28" customFormat="1" ht="9" customHeight="1" thickBot="1">
      <c r="A12" s="294"/>
      <c r="B12" s="26"/>
      <c r="C12" s="311"/>
      <c r="D12" s="311"/>
      <c r="E12" s="311"/>
      <c r="F12" s="311"/>
      <c r="G12" s="311"/>
      <c r="H12" s="311"/>
      <c r="I12" s="311"/>
      <c r="J12" s="266"/>
      <c r="K12" s="26"/>
      <c r="L12" s="373"/>
      <c r="M12" s="155"/>
      <c r="N12" s="155"/>
      <c r="O12" s="155"/>
      <c r="P12" s="155"/>
      <c r="Q12" s="155"/>
      <c r="R12" s="155"/>
      <c r="S12" s="155"/>
      <c r="T12" s="155"/>
      <c r="U12" s="155"/>
      <c r="V12" s="155"/>
      <c r="W12" s="155"/>
      <c r="X12" s="155"/>
      <c r="Y12" s="155"/>
      <c r="Z12" s="155"/>
      <c r="AA12" s="155"/>
      <c r="AB12" s="155"/>
      <c r="AC12" s="155"/>
      <c r="AD12" s="155"/>
      <c r="AE12" s="26"/>
      <c r="AF12" s="295"/>
    </row>
    <row r="13" spans="1:32" s="16" customFormat="1" ht="9" customHeight="1">
      <c r="A13" s="299"/>
      <c r="B13" s="319"/>
      <c r="C13" s="167"/>
      <c r="D13" s="167"/>
      <c r="E13" s="320"/>
      <c r="F13" s="320"/>
      <c r="G13" s="320"/>
      <c r="H13" s="320"/>
      <c r="I13" s="320"/>
      <c r="J13" s="320"/>
      <c r="K13" s="320"/>
      <c r="L13" s="251"/>
      <c r="M13" s="234"/>
      <c r="N13" s="234"/>
      <c r="O13" s="234"/>
      <c r="P13" s="234"/>
      <c r="Q13" s="234"/>
      <c r="R13" s="234"/>
      <c r="S13" s="234"/>
      <c r="T13" s="234"/>
      <c r="U13" s="234"/>
      <c r="V13" s="234"/>
      <c r="W13" s="234"/>
      <c r="X13" s="234"/>
      <c r="Y13" s="234"/>
      <c r="Z13" s="234"/>
      <c r="AA13" s="234"/>
      <c r="AB13" s="234"/>
      <c r="AC13" s="234"/>
      <c r="AD13" s="234"/>
      <c r="AE13" s="321"/>
      <c r="AF13" s="302"/>
    </row>
    <row r="14" spans="1:32" s="16" customFormat="1" ht="15" customHeight="1">
      <c r="A14" s="299"/>
      <c r="B14" s="299"/>
      <c r="C14" s="32"/>
      <c r="D14" s="32"/>
      <c r="E14" s="32"/>
      <c r="F14" s="32"/>
      <c r="G14" s="32"/>
      <c r="H14" s="32"/>
      <c r="I14" s="32"/>
      <c r="J14" s="32"/>
      <c r="K14" s="32"/>
      <c r="L14" s="910" t="s">
        <v>102</v>
      </c>
      <c r="M14" s="911"/>
      <c r="N14" s="911"/>
      <c r="O14" s="911"/>
      <c r="P14" s="911"/>
      <c r="Q14" s="911"/>
      <c r="R14" s="911"/>
      <c r="S14" s="911"/>
      <c r="T14" s="911"/>
      <c r="U14" s="911"/>
      <c r="V14" s="912"/>
      <c r="W14" s="32"/>
      <c r="X14" s="739"/>
      <c r="Y14" s="740"/>
      <c r="Z14" s="741"/>
      <c r="AA14" s="63"/>
      <c r="AB14" s="63"/>
      <c r="AC14" s="63"/>
      <c r="AD14" s="63"/>
      <c r="AE14" s="302"/>
      <c r="AF14" s="302"/>
    </row>
    <row r="15" spans="1:32" s="16" customFormat="1" ht="6" customHeight="1">
      <c r="A15" s="299"/>
      <c r="B15" s="299"/>
      <c r="C15" s="32"/>
      <c r="D15" s="32"/>
      <c r="E15" s="32"/>
      <c r="F15" s="32"/>
      <c r="G15" s="32"/>
      <c r="H15" s="32"/>
      <c r="I15" s="32"/>
      <c r="J15" s="32"/>
      <c r="K15" s="32"/>
      <c r="L15" s="322"/>
      <c r="M15" s="322"/>
      <c r="N15" s="322"/>
      <c r="O15" s="322"/>
      <c r="P15" s="322"/>
      <c r="Q15" s="322"/>
      <c r="R15" s="322"/>
      <c r="S15" s="322"/>
      <c r="T15" s="322"/>
      <c r="U15" s="32"/>
      <c r="V15" s="915"/>
      <c r="W15" s="915"/>
      <c r="X15" s="915"/>
      <c r="Y15" s="32"/>
      <c r="Z15" s="32"/>
      <c r="AA15" s="32"/>
      <c r="AB15" s="32"/>
      <c r="AC15" s="32"/>
      <c r="AD15" s="32"/>
      <c r="AE15" s="302"/>
      <c r="AF15" s="302"/>
    </row>
    <row r="16" spans="1:32" s="16" customFormat="1" ht="15" customHeight="1">
      <c r="A16" s="299"/>
      <c r="B16" s="299"/>
      <c r="C16" s="32"/>
      <c r="D16" s="32"/>
      <c r="E16" s="32"/>
      <c r="F16" s="32"/>
      <c r="G16" s="32"/>
      <c r="H16" s="32"/>
      <c r="I16" s="32"/>
      <c r="J16" s="32"/>
      <c r="K16" s="32"/>
      <c r="L16" s="910" t="s">
        <v>68</v>
      </c>
      <c r="M16" s="911"/>
      <c r="N16" s="911"/>
      <c r="O16" s="911"/>
      <c r="P16" s="911"/>
      <c r="Q16" s="911"/>
      <c r="R16" s="911"/>
      <c r="S16" s="911"/>
      <c r="T16" s="911"/>
      <c r="U16" s="911"/>
      <c r="V16" s="912"/>
      <c r="W16" s="32"/>
      <c r="X16" s="739"/>
      <c r="Y16" s="740"/>
      <c r="Z16" s="741"/>
      <c r="AA16" s="32"/>
      <c r="AB16" s="32"/>
      <c r="AC16" s="32"/>
      <c r="AD16" s="32"/>
      <c r="AE16" s="302"/>
      <c r="AF16" s="302"/>
    </row>
    <row r="17" spans="1:32" s="16" customFormat="1" ht="6" customHeight="1">
      <c r="A17" s="299"/>
      <c r="B17" s="299"/>
      <c r="C17" s="32"/>
      <c r="D17" s="32"/>
      <c r="E17" s="32"/>
      <c r="F17" s="32"/>
      <c r="G17" s="32"/>
      <c r="H17" s="32"/>
      <c r="I17" s="32"/>
      <c r="J17" s="32"/>
      <c r="K17" s="32"/>
      <c r="L17" s="322"/>
      <c r="M17" s="322"/>
      <c r="N17" s="322"/>
      <c r="O17" s="322"/>
      <c r="P17" s="322"/>
      <c r="Q17" s="322"/>
      <c r="R17" s="322"/>
      <c r="S17" s="322"/>
      <c r="T17" s="322"/>
      <c r="U17" s="32"/>
      <c r="V17" s="915"/>
      <c r="W17" s="915"/>
      <c r="X17" s="915"/>
      <c r="Y17" s="32"/>
      <c r="Z17" s="32"/>
      <c r="AA17" s="32"/>
      <c r="AB17" s="32"/>
      <c r="AC17" s="32"/>
      <c r="AD17" s="32"/>
      <c r="AE17" s="302"/>
      <c r="AF17" s="302"/>
    </row>
    <row r="18" spans="1:32" s="16" customFormat="1" ht="15" customHeight="1">
      <c r="A18" s="299"/>
      <c r="B18" s="299"/>
      <c r="C18" s="32"/>
      <c r="D18" s="32"/>
      <c r="E18" s="32"/>
      <c r="F18" s="32"/>
      <c r="G18" s="32"/>
      <c r="H18" s="32"/>
      <c r="I18" s="32"/>
      <c r="J18" s="32"/>
      <c r="K18" s="32"/>
      <c r="L18" s="910" t="s">
        <v>69</v>
      </c>
      <c r="M18" s="911"/>
      <c r="N18" s="911"/>
      <c r="O18" s="911"/>
      <c r="P18" s="911"/>
      <c r="Q18" s="911"/>
      <c r="R18" s="911"/>
      <c r="S18" s="911"/>
      <c r="T18" s="911"/>
      <c r="U18" s="911"/>
      <c r="V18" s="912"/>
      <c r="W18" s="32"/>
      <c r="X18" s="739"/>
      <c r="Y18" s="740"/>
      <c r="Z18" s="741"/>
      <c r="AA18" s="32"/>
      <c r="AB18" s="32"/>
      <c r="AC18" s="32"/>
      <c r="AD18" s="32"/>
      <c r="AE18" s="302"/>
      <c r="AF18" s="302"/>
    </row>
    <row r="19" spans="1:32" s="16" customFormat="1" ht="6" customHeight="1">
      <c r="A19" s="299"/>
      <c r="B19" s="299"/>
      <c r="C19" s="86"/>
      <c r="D19" s="86"/>
      <c r="E19" s="32"/>
      <c r="F19" s="32"/>
      <c r="G19" s="32"/>
      <c r="H19" s="32"/>
      <c r="I19" s="32"/>
      <c r="J19" s="32"/>
      <c r="K19" s="322"/>
      <c r="L19" s="32"/>
      <c r="M19" s="32"/>
      <c r="N19" s="32"/>
      <c r="O19" s="32"/>
      <c r="P19" s="32"/>
      <c r="Q19" s="32"/>
      <c r="R19" s="32"/>
      <c r="S19" s="32"/>
      <c r="T19" s="32"/>
      <c r="U19" s="32"/>
      <c r="V19" s="32"/>
      <c r="W19" s="32"/>
      <c r="X19" s="32"/>
      <c r="Y19" s="32"/>
      <c r="Z19" s="32"/>
      <c r="AA19" s="32"/>
      <c r="AB19" s="32"/>
      <c r="AC19" s="32"/>
      <c r="AD19" s="32"/>
      <c r="AE19" s="302"/>
      <c r="AF19" s="302"/>
    </row>
    <row r="20" spans="1:32" s="16" customFormat="1" ht="20.25" customHeight="1">
      <c r="A20" s="299"/>
      <c r="B20" s="299"/>
      <c r="C20" s="850" t="s">
        <v>186</v>
      </c>
      <c r="D20" s="851"/>
      <c r="E20" s="851"/>
      <c r="F20" s="851"/>
      <c r="G20" s="851"/>
      <c r="H20" s="851"/>
      <c r="I20" s="851"/>
      <c r="J20" s="567" t="s">
        <v>1</v>
      </c>
      <c r="K20" s="32"/>
      <c r="L20" s="570"/>
      <c r="M20" s="32"/>
      <c r="N20" s="32"/>
      <c r="O20" s="32"/>
      <c r="P20" s="32"/>
      <c r="Q20" s="32"/>
      <c r="R20" s="32"/>
      <c r="S20" s="32"/>
      <c r="T20" s="32"/>
      <c r="U20" s="32"/>
      <c r="V20" s="32"/>
      <c r="W20" s="32"/>
      <c r="X20" s="32"/>
      <c r="Y20" s="32"/>
      <c r="Z20" s="32"/>
      <c r="AA20" s="32"/>
      <c r="AB20" s="32"/>
      <c r="AC20" s="32"/>
      <c r="AD20" s="32"/>
      <c r="AE20" s="302"/>
      <c r="AF20" s="302"/>
    </row>
    <row r="21" spans="1:32" s="28" customFormat="1" ht="6" customHeight="1">
      <c r="A21" s="294"/>
      <c r="B21" s="294"/>
      <c r="C21" s="265"/>
      <c r="D21" s="265"/>
      <c r="E21" s="265"/>
      <c r="F21" s="265"/>
      <c r="G21" s="265"/>
      <c r="H21" s="265"/>
      <c r="I21" s="265"/>
      <c r="J21" s="266"/>
      <c r="K21" s="26"/>
      <c r="L21" s="373"/>
      <c r="M21" s="26"/>
      <c r="N21" s="26"/>
      <c r="O21" s="26"/>
      <c r="P21" s="26"/>
      <c r="Q21" s="26"/>
      <c r="R21" s="26"/>
      <c r="S21" s="26"/>
      <c r="T21" s="26"/>
      <c r="U21" s="26"/>
      <c r="V21" s="26"/>
      <c r="W21" s="26"/>
      <c r="X21" s="26"/>
      <c r="Y21" s="26"/>
      <c r="Z21" s="26"/>
      <c r="AA21" s="26"/>
      <c r="AB21" s="26"/>
      <c r="AC21" s="26"/>
      <c r="AD21" s="26"/>
      <c r="AE21" s="295"/>
      <c r="AF21" s="295"/>
    </row>
    <row r="22" spans="1:32" s="28" customFormat="1" ht="27" customHeight="1">
      <c r="A22" s="294"/>
      <c r="B22" s="294"/>
      <c r="C22" s="698" t="s">
        <v>90</v>
      </c>
      <c r="D22" s="811"/>
      <c r="E22" s="811"/>
      <c r="F22" s="811"/>
      <c r="G22" s="811"/>
      <c r="H22" s="811"/>
      <c r="I22" s="811"/>
      <c r="J22" s="813" t="s">
        <v>1</v>
      </c>
      <c r="K22" s="337"/>
      <c r="L22" s="863"/>
      <c r="M22" s="864"/>
      <c r="N22" s="864"/>
      <c r="O22" s="864"/>
      <c r="P22" s="864"/>
      <c r="Q22" s="864"/>
      <c r="R22" s="864"/>
      <c r="S22" s="864"/>
      <c r="T22" s="864"/>
      <c r="U22" s="864"/>
      <c r="V22" s="864"/>
      <c r="W22" s="864"/>
      <c r="X22" s="864"/>
      <c r="Y22" s="864"/>
      <c r="Z22" s="864"/>
      <c r="AA22" s="864"/>
      <c r="AB22" s="864"/>
      <c r="AC22" s="864"/>
      <c r="AD22" s="865"/>
      <c r="AE22" s="295"/>
      <c r="AF22" s="295"/>
    </row>
    <row r="23" spans="1:32" s="28" customFormat="1" ht="27" customHeight="1">
      <c r="A23" s="294"/>
      <c r="B23" s="294"/>
      <c r="C23" s="731"/>
      <c r="D23" s="812"/>
      <c r="E23" s="812"/>
      <c r="F23" s="812"/>
      <c r="G23" s="812"/>
      <c r="H23" s="812"/>
      <c r="I23" s="812"/>
      <c r="J23" s="814"/>
      <c r="K23" s="337"/>
      <c r="L23" s="866"/>
      <c r="M23" s="867"/>
      <c r="N23" s="867"/>
      <c r="O23" s="867"/>
      <c r="P23" s="867"/>
      <c r="Q23" s="867"/>
      <c r="R23" s="867"/>
      <c r="S23" s="867"/>
      <c r="T23" s="867"/>
      <c r="U23" s="867"/>
      <c r="V23" s="867"/>
      <c r="W23" s="867"/>
      <c r="X23" s="867"/>
      <c r="Y23" s="867"/>
      <c r="Z23" s="867"/>
      <c r="AA23" s="867"/>
      <c r="AB23" s="867"/>
      <c r="AC23" s="867"/>
      <c r="AD23" s="868"/>
      <c r="AE23" s="295"/>
      <c r="AF23" s="295"/>
    </row>
    <row r="24" spans="1:32" s="28" customFormat="1" ht="9" customHeight="1" thickBot="1">
      <c r="A24" s="294"/>
      <c r="B24" s="288"/>
      <c r="C24" s="156"/>
      <c r="D24" s="156"/>
      <c r="E24" s="273"/>
      <c r="F24" s="273"/>
      <c r="G24" s="273"/>
      <c r="H24" s="273"/>
      <c r="I24" s="273"/>
      <c r="J24" s="273"/>
      <c r="K24" s="323"/>
      <c r="L24" s="323"/>
      <c r="M24" s="323"/>
      <c r="N24" s="323"/>
      <c r="O24" s="323"/>
      <c r="P24" s="323"/>
      <c r="Q24" s="323"/>
      <c r="R24" s="323"/>
      <c r="S24" s="323"/>
      <c r="T24" s="323"/>
      <c r="U24" s="323"/>
      <c r="V24" s="323"/>
      <c r="W24" s="273"/>
      <c r="X24" s="224"/>
      <c r="Y24" s="224"/>
      <c r="Z24" s="224"/>
      <c r="AA24" s="273"/>
      <c r="AB24" s="273"/>
      <c r="AC24" s="273"/>
      <c r="AD24" s="273"/>
      <c r="AE24" s="291"/>
      <c r="AF24" s="295"/>
    </row>
    <row r="25" spans="1:32" s="28" customFormat="1" ht="9" customHeight="1" thickBot="1">
      <c r="A25" s="294"/>
      <c r="B25" s="26"/>
      <c r="C25" s="154"/>
      <c r="D25" s="154"/>
      <c r="E25" s="26"/>
      <c r="F25" s="26"/>
      <c r="G25" s="26"/>
      <c r="H25" s="26"/>
      <c r="I25" s="26"/>
      <c r="J25" s="26"/>
      <c r="K25" s="318"/>
      <c r="L25" s="318"/>
      <c r="M25" s="318"/>
      <c r="N25" s="318"/>
      <c r="O25" s="318"/>
      <c r="P25" s="318"/>
      <c r="Q25" s="318"/>
      <c r="R25" s="318"/>
      <c r="S25" s="318"/>
      <c r="T25" s="318"/>
      <c r="U25" s="318"/>
      <c r="V25" s="318"/>
      <c r="W25" s="26"/>
      <c r="X25" s="182"/>
      <c r="Y25" s="182"/>
      <c r="Z25" s="182"/>
      <c r="AA25" s="26"/>
      <c r="AB25" s="26"/>
      <c r="AC25" s="26"/>
      <c r="AD25" s="26"/>
      <c r="AE25" s="26"/>
      <c r="AF25" s="295"/>
    </row>
    <row r="26" spans="1:32" s="16" customFormat="1" ht="9" customHeight="1">
      <c r="A26" s="299"/>
      <c r="B26" s="319"/>
      <c r="C26" s="167"/>
      <c r="D26" s="167"/>
      <c r="E26" s="320"/>
      <c r="F26" s="320"/>
      <c r="G26" s="320"/>
      <c r="H26" s="320"/>
      <c r="I26" s="320"/>
      <c r="J26" s="320"/>
      <c r="K26" s="325"/>
      <c r="L26" s="325"/>
      <c r="M26" s="325"/>
      <c r="N26" s="401"/>
      <c r="O26" s="401"/>
      <c r="P26" s="401"/>
      <c r="Q26" s="401"/>
      <c r="R26" s="401"/>
      <c r="S26" s="401"/>
      <c r="T26" s="401"/>
      <c r="U26" s="401"/>
      <c r="V26" s="401"/>
      <c r="W26" s="401"/>
      <c r="X26" s="401"/>
      <c r="Y26" s="401"/>
      <c r="Z26" s="401"/>
      <c r="AA26" s="401"/>
      <c r="AB26" s="401"/>
      <c r="AC26" s="401"/>
      <c r="AD26" s="401"/>
      <c r="AE26" s="321"/>
      <c r="AF26" s="302"/>
    </row>
    <row r="27" spans="1:32" s="16" customFormat="1" ht="6" customHeight="1">
      <c r="A27" s="299"/>
      <c r="B27" s="299"/>
      <c r="C27" s="86"/>
      <c r="D27" s="86"/>
      <c r="E27" s="32"/>
      <c r="F27" s="32"/>
      <c r="G27" s="32"/>
      <c r="H27" s="32"/>
      <c r="I27" s="32"/>
      <c r="J27" s="32"/>
      <c r="K27" s="230"/>
      <c r="L27" s="230"/>
      <c r="M27" s="230"/>
      <c r="N27" s="402"/>
      <c r="O27" s="402"/>
      <c r="P27" s="402"/>
      <c r="Q27" s="402"/>
      <c r="R27" s="402"/>
      <c r="S27" s="402"/>
      <c r="T27" s="402"/>
      <c r="U27" s="402"/>
      <c r="V27" s="402"/>
      <c r="W27" s="402"/>
      <c r="X27" s="402"/>
      <c r="Y27" s="402"/>
      <c r="Z27" s="402"/>
      <c r="AA27" s="402"/>
      <c r="AB27" s="402"/>
      <c r="AC27" s="402"/>
      <c r="AD27" s="402"/>
      <c r="AE27" s="302"/>
      <c r="AF27" s="302"/>
    </row>
    <row r="28" spans="1:32" ht="20.25" customHeight="1">
      <c r="A28" s="258"/>
      <c r="B28" s="258"/>
      <c r="C28" s="850" t="s">
        <v>187</v>
      </c>
      <c r="D28" s="851"/>
      <c r="E28" s="851"/>
      <c r="F28" s="851"/>
      <c r="G28" s="851"/>
      <c r="H28" s="851"/>
      <c r="I28" s="851"/>
      <c r="J28" s="567" t="s">
        <v>1</v>
      </c>
      <c r="K28" s="247"/>
      <c r="L28" s="570">
        <v>16.43</v>
      </c>
      <c r="M28" s="317"/>
      <c r="N28" s="402"/>
      <c r="O28" s="402"/>
      <c r="P28" s="402"/>
      <c r="Q28" s="402"/>
      <c r="R28" s="402"/>
      <c r="S28" s="402"/>
      <c r="T28" s="402"/>
      <c r="U28" s="402"/>
      <c r="V28" s="402"/>
      <c r="W28" s="402"/>
      <c r="X28" s="402"/>
      <c r="Y28" s="402"/>
      <c r="Z28" s="402"/>
      <c r="AA28" s="402"/>
      <c r="AB28" s="402"/>
      <c r="AC28" s="402"/>
      <c r="AD28" s="402"/>
      <c r="AE28" s="261"/>
      <c r="AF28" s="261"/>
    </row>
    <row r="29" spans="1:32" s="28" customFormat="1" ht="6" customHeight="1">
      <c r="A29" s="294"/>
      <c r="B29" s="294"/>
      <c r="C29" s="265"/>
      <c r="D29" s="265"/>
      <c r="E29" s="265"/>
      <c r="F29" s="265"/>
      <c r="G29" s="265"/>
      <c r="H29" s="265"/>
      <c r="I29" s="265"/>
      <c r="J29" s="266"/>
      <c r="K29" s="26"/>
      <c r="L29" s="373"/>
      <c r="M29" s="317"/>
      <c r="N29" s="402"/>
      <c r="O29" s="402"/>
      <c r="P29" s="402"/>
      <c r="Q29" s="402"/>
      <c r="R29" s="402"/>
      <c r="S29" s="402"/>
      <c r="T29" s="402"/>
      <c r="U29" s="402"/>
      <c r="V29" s="402"/>
      <c r="W29" s="402"/>
      <c r="X29" s="402"/>
      <c r="Y29" s="402"/>
      <c r="Z29" s="402"/>
      <c r="AA29" s="402"/>
      <c r="AB29" s="402"/>
      <c r="AC29" s="402"/>
      <c r="AD29" s="402"/>
      <c r="AE29" s="295"/>
      <c r="AF29" s="295"/>
    </row>
    <row r="30" spans="1:32" s="28" customFormat="1" ht="15" customHeight="1">
      <c r="A30" s="294"/>
      <c r="B30" s="294"/>
      <c r="C30" s="913" t="s">
        <v>96</v>
      </c>
      <c r="D30" s="914"/>
      <c r="E30" s="914"/>
      <c r="F30" s="914"/>
      <c r="G30" s="914"/>
      <c r="H30" s="914"/>
      <c r="I30" s="914"/>
      <c r="J30" s="567" t="s">
        <v>1</v>
      </c>
      <c r="K30" s="32"/>
      <c r="L30" s="570"/>
      <c r="M30" s="317"/>
      <c r="N30" s="402"/>
      <c r="O30" s="402"/>
      <c r="P30" s="402"/>
      <c r="Q30" s="402"/>
      <c r="R30" s="402"/>
      <c r="S30" s="402"/>
      <c r="T30" s="402"/>
      <c r="U30" s="402"/>
      <c r="V30" s="402"/>
      <c r="W30" s="402"/>
      <c r="X30" s="402"/>
      <c r="Y30" s="402"/>
      <c r="Z30" s="402"/>
      <c r="AA30" s="402"/>
      <c r="AB30" s="402"/>
      <c r="AC30" s="402"/>
      <c r="AD30" s="402"/>
      <c r="AE30" s="295"/>
      <c r="AF30" s="295"/>
    </row>
    <row r="31" spans="1:32" s="28" customFormat="1" ht="6" customHeight="1">
      <c r="A31" s="294"/>
      <c r="B31" s="294"/>
      <c r="C31" s="403"/>
      <c r="D31" s="403"/>
      <c r="E31" s="403"/>
      <c r="F31" s="403"/>
      <c r="G31" s="403"/>
      <c r="H31" s="403"/>
      <c r="I31" s="403"/>
      <c r="J31" s="266"/>
      <c r="K31" s="26"/>
      <c r="L31" s="373"/>
      <c r="M31" s="317"/>
      <c r="N31" s="404"/>
      <c r="O31" s="404"/>
      <c r="P31" s="404"/>
      <c r="Q31" s="404"/>
      <c r="R31" s="404"/>
      <c r="S31" s="404"/>
      <c r="T31" s="404"/>
      <c r="U31" s="404"/>
      <c r="V31" s="404"/>
      <c r="W31" s="404"/>
      <c r="X31" s="404"/>
      <c r="Y31" s="404"/>
      <c r="Z31" s="404"/>
      <c r="AA31" s="404"/>
      <c r="AB31" s="404"/>
      <c r="AC31" s="404"/>
      <c r="AD31" s="404"/>
      <c r="AE31" s="295"/>
      <c r="AF31" s="295"/>
    </row>
    <row r="32" spans="1:32" s="28" customFormat="1" ht="27" customHeight="1">
      <c r="A32" s="294"/>
      <c r="B32" s="294"/>
      <c r="C32" s="698" t="s">
        <v>90</v>
      </c>
      <c r="D32" s="811"/>
      <c r="E32" s="811"/>
      <c r="F32" s="811"/>
      <c r="G32" s="811"/>
      <c r="H32" s="811"/>
      <c r="I32" s="811"/>
      <c r="J32" s="813" t="s">
        <v>1</v>
      </c>
      <c r="K32" s="337"/>
      <c r="L32" s="863" t="s">
        <v>305</v>
      </c>
      <c r="M32" s="864"/>
      <c r="N32" s="864"/>
      <c r="O32" s="864"/>
      <c r="P32" s="864"/>
      <c r="Q32" s="864"/>
      <c r="R32" s="864"/>
      <c r="S32" s="864"/>
      <c r="T32" s="864"/>
      <c r="U32" s="864"/>
      <c r="V32" s="864"/>
      <c r="W32" s="864"/>
      <c r="X32" s="864"/>
      <c r="Y32" s="864"/>
      <c r="Z32" s="864"/>
      <c r="AA32" s="864"/>
      <c r="AB32" s="864"/>
      <c r="AC32" s="864"/>
      <c r="AD32" s="865"/>
      <c r="AE32" s="295"/>
      <c r="AF32" s="295"/>
    </row>
    <row r="33" spans="1:32" s="28" customFormat="1" ht="27" customHeight="1">
      <c r="A33" s="294"/>
      <c r="B33" s="294"/>
      <c r="C33" s="731"/>
      <c r="D33" s="812"/>
      <c r="E33" s="812"/>
      <c r="F33" s="812"/>
      <c r="G33" s="812"/>
      <c r="H33" s="812"/>
      <c r="I33" s="812"/>
      <c r="J33" s="814"/>
      <c r="K33" s="337"/>
      <c r="L33" s="866"/>
      <c r="M33" s="867"/>
      <c r="N33" s="867"/>
      <c r="O33" s="867"/>
      <c r="P33" s="867"/>
      <c r="Q33" s="867"/>
      <c r="R33" s="867"/>
      <c r="S33" s="867"/>
      <c r="T33" s="867"/>
      <c r="U33" s="867"/>
      <c r="V33" s="867"/>
      <c r="W33" s="867"/>
      <c r="X33" s="867"/>
      <c r="Y33" s="867"/>
      <c r="Z33" s="867"/>
      <c r="AA33" s="867"/>
      <c r="AB33" s="867"/>
      <c r="AC33" s="867"/>
      <c r="AD33" s="868"/>
      <c r="AE33" s="295"/>
      <c r="AF33" s="295"/>
    </row>
    <row r="34" spans="1:32" s="28" customFormat="1" ht="6" customHeight="1">
      <c r="A34" s="294"/>
      <c r="B34" s="294"/>
      <c r="C34" s="265"/>
      <c r="D34" s="265"/>
      <c r="E34" s="265"/>
      <c r="F34" s="265"/>
      <c r="G34" s="265"/>
      <c r="H34" s="265"/>
      <c r="I34" s="265"/>
      <c r="J34" s="266"/>
      <c r="K34" s="26"/>
      <c r="L34" s="373"/>
      <c r="M34" s="317"/>
      <c r="N34" s="402"/>
      <c r="O34" s="402"/>
      <c r="P34" s="402"/>
      <c r="Q34" s="402"/>
      <c r="R34" s="402"/>
      <c r="S34" s="402"/>
      <c r="T34" s="402"/>
      <c r="U34" s="402"/>
      <c r="V34" s="402"/>
      <c r="W34" s="402"/>
      <c r="X34" s="402"/>
      <c r="Y34" s="402"/>
      <c r="Z34" s="402"/>
      <c r="AA34" s="402"/>
      <c r="AB34" s="402"/>
      <c r="AC34" s="402"/>
      <c r="AD34" s="402"/>
      <c r="AE34" s="295"/>
      <c r="AF34" s="295"/>
    </row>
    <row r="35" spans="1:32" ht="20.25" customHeight="1">
      <c r="A35" s="258"/>
      <c r="B35" s="258"/>
      <c r="C35" s="869" t="s">
        <v>86</v>
      </c>
      <c r="D35" s="870"/>
      <c r="E35" s="870"/>
      <c r="F35" s="870"/>
      <c r="G35" s="870"/>
      <c r="H35" s="870"/>
      <c r="I35" s="870"/>
      <c r="J35" s="870"/>
      <c r="K35" s="870"/>
      <c r="L35" s="871"/>
      <c r="M35" s="266"/>
      <c r="N35" s="402"/>
      <c r="O35" s="402"/>
      <c r="P35" s="402"/>
      <c r="Q35" s="402"/>
      <c r="R35" s="402"/>
      <c r="S35" s="402"/>
      <c r="T35" s="402"/>
      <c r="U35" s="402"/>
      <c r="V35" s="402"/>
      <c r="W35" s="402"/>
      <c r="X35" s="402"/>
      <c r="Y35" s="402"/>
      <c r="Z35" s="402"/>
      <c r="AA35" s="402"/>
      <c r="AB35" s="402"/>
      <c r="AC35" s="402"/>
      <c r="AD35" s="402"/>
      <c r="AE35" s="261"/>
      <c r="AF35" s="261"/>
    </row>
    <row r="36" spans="1:32" s="28" customFormat="1" ht="6" customHeight="1">
      <c r="A36" s="294"/>
      <c r="B36" s="294"/>
      <c r="C36" s="343"/>
      <c r="D36" s="343"/>
      <c r="E36" s="343"/>
      <c r="F36" s="343"/>
      <c r="G36" s="343"/>
      <c r="H36" s="343"/>
      <c r="I36" s="343"/>
      <c r="J36" s="343"/>
      <c r="K36" s="343"/>
      <c r="L36" s="343"/>
      <c r="M36" s="266"/>
      <c r="N36" s="402"/>
      <c r="O36" s="402"/>
      <c r="P36" s="402"/>
      <c r="Q36" s="402"/>
      <c r="R36" s="402"/>
      <c r="S36" s="402"/>
      <c r="T36" s="402"/>
      <c r="U36" s="402"/>
      <c r="V36" s="402"/>
      <c r="W36" s="402"/>
      <c r="X36" s="402"/>
      <c r="Y36" s="402"/>
      <c r="Z36" s="402"/>
      <c r="AA36" s="402"/>
      <c r="AB36" s="402"/>
      <c r="AC36" s="402"/>
      <c r="AD36" s="402"/>
      <c r="AE36" s="295"/>
      <c r="AF36" s="295"/>
    </row>
    <row r="37" spans="1:32" s="28" customFormat="1" ht="27" customHeight="1">
      <c r="A37" s="294"/>
      <c r="B37" s="294"/>
      <c r="C37" s="698" t="s">
        <v>90</v>
      </c>
      <c r="D37" s="811"/>
      <c r="E37" s="811"/>
      <c r="F37" s="811"/>
      <c r="G37" s="811"/>
      <c r="H37" s="811"/>
      <c r="I37" s="811"/>
      <c r="J37" s="813" t="s">
        <v>1</v>
      </c>
      <c r="K37" s="337"/>
      <c r="L37" s="863"/>
      <c r="M37" s="864"/>
      <c r="N37" s="864"/>
      <c r="O37" s="864"/>
      <c r="P37" s="864"/>
      <c r="Q37" s="864"/>
      <c r="R37" s="864"/>
      <c r="S37" s="864"/>
      <c r="T37" s="864"/>
      <c r="U37" s="864"/>
      <c r="V37" s="864"/>
      <c r="W37" s="864"/>
      <c r="X37" s="864"/>
      <c r="Y37" s="864"/>
      <c r="Z37" s="864"/>
      <c r="AA37" s="864"/>
      <c r="AB37" s="864"/>
      <c r="AC37" s="864"/>
      <c r="AD37" s="865"/>
      <c r="AE37" s="295"/>
      <c r="AF37" s="295"/>
    </row>
    <row r="38" spans="1:32" s="28" customFormat="1" ht="27" customHeight="1">
      <c r="A38" s="294"/>
      <c r="B38" s="294"/>
      <c r="C38" s="731"/>
      <c r="D38" s="812"/>
      <c r="E38" s="812"/>
      <c r="F38" s="812"/>
      <c r="G38" s="812"/>
      <c r="H38" s="812"/>
      <c r="I38" s="812"/>
      <c r="J38" s="814"/>
      <c r="K38" s="337"/>
      <c r="L38" s="866"/>
      <c r="M38" s="867"/>
      <c r="N38" s="867"/>
      <c r="O38" s="867"/>
      <c r="P38" s="867"/>
      <c r="Q38" s="867"/>
      <c r="R38" s="867"/>
      <c r="S38" s="867"/>
      <c r="T38" s="867"/>
      <c r="U38" s="867"/>
      <c r="V38" s="867"/>
      <c r="W38" s="867"/>
      <c r="X38" s="867"/>
      <c r="Y38" s="867"/>
      <c r="Z38" s="867"/>
      <c r="AA38" s="867"/>
      <c r="AB38" s="867"/>
      <c r="AC38" s="867"/>
      <c r="AD38" s="868"/>
      <c r="AE38" s="295"/>
      <c r="AF38" s="295"/>
    </row>
    <row r="39" spans="1:32" s="28" customFormat="1" ht="4.5" customHeight="1">
      <c r="A39" s="294"/>
      <c r="B39" s="294"/>
      <c r="C39" s="343"/>
      <c r="D39" s="343"/>
      <c r="E39" s="343"/>
      <c r="F39" s="343"/>
      <c r="G39" s="343"/>
      <c r="H39" s="343"/>
      <c r="I39" s="343"/>
      <c r="J39" s="343"/>
      <c r="K39" s="343"/>
      <c r="L39" s="343"/>
      <c r="M39" s="266"/>
      <c r="N39" s="402"/>
      <c r="O39" s="402"/>
      <c r="P39" s="402"/>
      <c r="Q39" s="402"/>
      <c r="R39" s="402"/>
      <c r="S39" s="402"/>
      <c r="T39" s="402"/>
      <c r="U39" s="402"/>
      <c r="V39" s="402"/>
      <c r="W39" s="402"/>
      <c r="X39" s="402"/>
      <c r="Y39" s="402"/>
      <c r="Z39" s="402"/>
      <c r="AA39" s="402"/>
      <c r="AB39" s="402"/>
      <c r="AC39" s="402"/>
      <c r="AD39" s="402"/>
      <c r="AE39" s="295"/>
      <c r="AF39" s="295"/>
    </row>
    <row r="40" spans="1:32" ht="13.5" customHeight="1">
      <c r="A40" s="258"/>
      <c r="B40" s="258"/>
      <c r="C40" s="684" t="s">
        <v>196</v>
      </c>
      <c r="D40" s="897"/>
      <c r="E40" s="897"/>
      <c r="F40" s="897"/>
      <c r="G40" s="897"/>
      <c r="H40" s="897"/>
      <c r="I40" s="897"/>
      <c r="J40" s="897"/>
      <c r="K40" s="685"/>
      <c r="L40" s="571" t="s">
        <v>55</v>
      </c>
      <c r="M40" s="32"/>
      <c r="N40" s="684" t="s">
        <v>19</v>
      </c>
      <c r="O40" s="897"/>
      <c r="P40" s="897"/>
      <c r="Q40" s="897"/>
      <c r="R40" s="897"/>
      <c r="S40" s="897"/>
      <c r="T40" s="897"/>
      <c r="U40" s="685"/>
      <c r="V40" s="571" t="s">
        <v>55</v>
      </c>
      <c r="W40" s="32"/>
      <c r="X40" s="684" t="s">
        <v>20</v>
      </c>
      <c r="Y40" s="897"/>
      <c r="Z40" s="897"/>
      <c r="AA40" s="897"/>
      <c r="AB40" s="897"/>
      <c r="AC40" s="685"/>
      <c r="AD40" s="571" t="s">
        <v>55</v>
      </c>
      <c r="AE40" s="261"/>
      <c r="AF40" s="261"/>
    </row>
    <row r="41" spans="1:32" ht="4.5" customHeight="1">
      <c r="A41" s="258"/>
      <c r="B41" s="258"/>
      <c r="C41" s="344"/>
      <c r="D41" s="344"/>
      <c r="E41" s="8"/>
      <c r="F41" s="8"/>
      <c r="G41" s="8"/>
      <c r="H41" s="247"/>
      <c r="I41" s="8"/>
      <c r="J41" s="8"/>
      <c r="K41" s="8"/>
      <c r="L41" s="247"/>
      <c r="M41" s="32"/>
      <c r="N41" s="247"/>
      <c r="O41" s="247"/>
      <c r="P41" s="247"/>
      <c r="Q41" s="247"/>
      <c r="R41" s="247"/>
      <c r="S41" s="247"/>
      <c r="T41" s="247"/>
      <c r="U41" s="247"/>
      <c r="V41" s="345"/>
      <c r="W41" s="32"/>
      <c r="X41" s="247"/>
      <c r="Y41" s="247"/>
      <c r="Z41" s="247"/>
      <c r="AA41" s="247"/>
      <c r="AB41" s="247"/>
      <c r="AC41" s="247"/>
      <c r="AD41" s="345"/>
      <c r="AE41" s="261"/>
      <c r="AF41" s="261"/>
    </row>
    <row r="42" spans="1:32" ht="15" customHeight="1">
      <c r="A42" s="258"/>
      <c r="B42" s="258"/>
      <c r="C42" s="341"/>
      <c r="D42" s="919" t="s">
        <v>105</v>
      </c>
      <c r="E42" s="919"/>
      <c r="F42" s="919"/>
      <c r="G42" s="919"/>
      <c r="H42" s="919"/>
      <c r="I42" s="502"/>
      <c r="J42" s="346"/>
      <c r="K42" s="346"/>
      <c r="L42" s="346"/>
      <c r="M42" s="32"/>
      <c r="N42" s="354"/>
      <c r="O42" s="917" t="s">
        <v>105</v>
      </c>
      <c r="P42" s="917"/>
      <c r="Q42" s="917"/>
      <c r="R42" s="917"/>
      <c r="S42" s="918"/>
      <c r="T42" s="502"/>
      <c r="U42" s="346"/>
      <c r="V42" s="346"/>
      <c r="W42" s="32"/>
      <c r="X42" s="917" t="s">
        <v>105</v>
      </c>
      <c r="Y42" s="917"/>
      <c r="Z42" s="917"/>
      <c r="AA42" s="918"/>
      <c r="AB42" s="502"/>
      <c r="AC42" s="346"/>
      <c r="AD42" s="346"/>
      <c r="AE42" s="261"/>
      <c r="AF42" s="261"/>
    </row>
    <row r="43" spans="1:32" ht="4.5" customHeight="1">
      <c r="A43" s="258"/>
      <c r="B43" s="258"/>
      <c r="C43" s="341"/>
      <c r="D43" s="351"/>
      <c r="E43" s="352"/>
      <c r="F43" s="353"/>
      <c r="G43" s="353"/>
      <c r="H43" s="354"/>
      <c r="I43" s="82"/>
      <c r="J43" s="8"/>
      <c r="K43" s="8"/>
      <c r="L43" s="247"/>
      <c r="M43" s="32"/>
      <c r="N43" s="360"/>
      <c r="O43" s="354"/>
      <c r="P43" s="354"/>
      <c r="Q43" s="354"/>
      <c r="R43" s="354"/>
      <c r="S43" s="354"/>
      <c r="T43" s="32"/>
      <c r="U43" s="247"/>
      <c r="V43" s="345"/>
      <c r="W43" s="32"/>
      <c r="X43" s="360"/>
      <c r="Y43" s="354"/>
      <c r="Z43" s="354"/>
      <c r="AA43" s="354"/>
      <c r="AB43" s="32"/>
      <c r="AC43" s="247"/>
      <c r="AD43" s="345"/>
      <c r="AE43" s="261"/>
      <c r="AF43" s="261"/>
    </row>
    <row r="44" spans="1:32" ht="15" customHeight="1">
      <c r="A44" s="258"/>
      <c r="B44" s="258"/>
      <c r="C44" s="341"/>
      <c r="D44" s="874" t="s">
        <v>67</v>
      </c>
      <c r="E44" s="874"/>
      <c r="F44" s="874"/>
      <c r="G44" s="874"/>
      <c r="H44" s="875"/>
      <c r="I44" s="502"/>
      <c r="J44" s="8"/>
      <c r="K44" s="8"/>
      <c r="L44" s="569"/>
      <c r="M44" s="32"/>
      <c r="N44" s="354"/>
      <c r="O44" s="354"/>
      <c r="P44" s="874" t="s">
        <v>56</v>
      </c>
      <c r="Q44" s="874"/>
      <c r="R44" s="874"/>
      <c r="S44" s="875"/>
      <c r="T44" s="502" t="s">
        <v>231</v>
      </c>
      <c r="U44" s="342"/>
      <c r="V44" s="572">
        <v>2882</v>
      </c>
      <c r="W44" s="32"/>
      <c r="X44" s="874" t="s">
        <v>63</v>
      </c>
      <c r="Y44" s="874"/>
      <c r="Z44" s="874"/>
      <c r="AA44" s="875"/>
      <c r="AB44" s="502"/>
      <c r="AC44" s="347"/>
      <c r="AD44" s="569"/>
      <c r="AE44" s="261"/>
      <c r="AF44" s="261"/>
    </row>
    <row r="45" spans="1:32" ht="4.5" customHeight="1">
      <c r="A45" s="258"/>
      <c r="B45" s="258"/>
      <c r="C45" s="341"/>
      <c r="D45" s="353"/>
      <c r="E45" s="352"/>
      <c r="F45" s="353"/>
      <c r="G45" s="353"/>
      <c r="H45" s="354"/>
      <c r="I45" s="82"/>
      <c r="J45" s="82"/>
      <c r="K45" s="82"/>
      <c r="L45" s="611"/>
      <c r="M45" s="32"/>
      <c r="N45" s="361"/>
      <c r="O45" s="354"/>
      <c r="P45" s="354"/>
      <c r="Q45" s="354"/>
      <c r="R45" s="354"/>
      <c r="S45" s="354"/>
      <c r="T45" s="32"/>
      <c r="U45" s="32"/>
      <c r="V45" s="614"/>
      <c r="W45" s="32"/>
      <c r="X45" s="361"/>
      <c r="Y45" s="354"/>
      <c r="Z45" s="354"/>
      <c r="AA45" s="354"/>
      <c r="AB45" s="32"/>
      <c r="AC45" s="32"/>
      <c r="AD45" s="611"/>
      <c r="AE45" s="302"/>
      <c r="AF45" s="261"/>
    </row>
    <row r="46" spans="1:32" ht="15" customHeight="1">
      <c r="A46" s="258"/>
      <c r="B46" s="258"/>
      <c r="C46" s="341"/>
      <c r="D46" s="874" t="s">
        <v>49</v>
      </c>
      <c r="E46" s="874"/>
      <c r="F46" s="874"/>
      <c r="G46" s="874"/>
      <c r="H46" s="875"/>
      <c r="I46" s="502"/>
      <c r="J46" s="8"/>
      <c r="K46" s="8"/>
      <c r="L46" s="569"/>
      <c r="M46" s="32"/>
      <c r="N46" s="354"/>
      <c r="O46" s="354"/>
      <c r="P46" s="874" t="s">
        <v>57</v>
      </c>
      <c r="Q46" s="874"/>
      <c r="R46" s="874"/>
      <c r="S46" s="875"/>
      <c r="T46" s="502" t="s">
        <v>231</v>
      </c>
      <c r="U46" s="342"/>
      <c r="V46" s="572">
        <v>377</v>
      </c>
      <c r="W46" s="32"/>
      <c r="X46" s="874" t="s">
        <v>64</v>
      </c>
      <c r="Y46" s="874"/>
      <c r="Z46" s="874"/>
      <c r="AA46" s="875"/>
      <c r="AB46" s="502"/>
      <c r="AC46" s="347"/>
      <c r="AD46" s="569"/>
      <c r="AE46" s="261"/>
      <c r="AF46" s="261"/>
    </row>
    <row r="47" spans="1:32" ht="4.5" customHeight="1">
      <c r="A47" s="258"/>
      <c r="B47" s="258"/>
      <c r="C47" s="341"/>
      <c r="D47" s="353"/>
      <c r="E47" s="352"/>
      <c r="F47" s="353"/>
      <c r="G47" s="353"/>
      <c r="H47" s="354"/>
      <c r="I47" s="82"/>
      <c r="J47" s="82"/>
      <c r="K47" s="82"/>
      <c r="L47" s="611"/>
      <c r="M47" s="32"/>
      <c r="N47" s="354"/>
      <c r="O47" s="354"/>
      <c r="P47" s="354"/>
      <c r="Q47" s="354"/>
      <c r="R47" s="354"/>
      <c r="S47" s="354"/>
      <c r="T47" s="24"/>
      <c r="U47" s="32"/>
      <c r="V47" s="614"/>
      <c r="W47" s="32"/>
      <c r="X47" s="860" t="s">
        <v>66</v>
      </c>
      <c r="Y47" s="860"/>
      <c r="Z47" s="860"/>
      <c r="AA47" s="860"/>
      <c r="AB47" s="24"/>
      <c r="AC47" s="32"/>
      <c r="AD47" s="611"/>
      <c r="AE47" s="302"/>
      <c r="AF47" s="302"/>
    </row>
    <row r="48" spans="1:32" ht="15" customHeight="1">
      <c r="A48" s="258"/>
      <c r="B48" s="258"/>
      <c r="C48" s="341"/>
      <c r="D48" s="920" t="s">
        <v>50</v>
      </c>
      <c r="E48" s="920"/>
      <c r="F48" s="920"/>
      <c r="G48" s="920"/>
      <c r="H48" s="921"/>
      <c r="I48" s="502"/>
      <c r="J48" s="348"/>
      <c r="K48" s="348"/>
      <c r="L48" s="569"/>
      <c r="M48" s="32"/>
      <c r="N48" s="354"/>
      <c r="O48" s="354"/>
      <c r="P48" s="874" t="s">
        <v>62</v>
      </c>
      <c r="Q48" s="874"/>
      <c r="R48" s="874"/>
      <c r="S48" s="875"/>
      <c r="T48" s="502" t="s">
        <v>231</v>
      </c>
      <c r="U48" s="342"/>
      <c r="V48" s="573">
        <v>1582</v>
      </c>
      <c r="W48" s="32"/>
      <c r="X48" s="860"/>
      <c r="Y48" s="860"/>
      <c r="Z48" s="860"/>
      <c r="AA48" s="860"/>
      <c r="AB48" s="502"/>
      <c r="AC48" s="349"/>
      <c r="AD48" s="574"/>
      <c r="AE48" s="261"/>
      <c r="AF48" s="261"/>
    </row>
    <row r="49" spans="1:32" ht="2.25" customHeight="1">
      <c r="A49" s="258"/>
      <c r="B49" s="258"/>
      <c r="C49" s="341"/>
      <c r="D49" s="355"/>
      <c r="E49" s="352"/>
      <c r="F49" s="353"/>
      <c r="G49" s="353"/>
      <c r="H49" s="354"/>
      <c r="I49" s="612"/>
      <c r="J49" s="612"/>
      <c r="K49" s="612"/>
      <c r="L49" s="611"/>
      <c r="M49" s="32"/>
      <c r="N49" s="860" t="s">
        <v>61</v>
      </c>
      <c r="O49" s="860"/>
      <c r="P49" s="860"/>
      <c r="Q49" s="860"/>
      <c r="R49" s="860"/>
      <c r="S49" s="860"/>
      <c r="T49" s="24"/>
      <c r="U49" s="32"/>
      <c r="V49" s="614"/>
      <c r="W49" s="32"/>
      <c r="X49" s="860"/>
      <c r="Y49" s="860"/>
      <c r="Z49" s="860"/>
      <c r="AA49" s="860"/>
      <c r="AB49" s="24"/>
      <c r="AC49" s="350"/>
      <c r="AD49" s="616"/>
      <c r="AE49" s="261"/>
      <c r="AF49" s="261"/>
    </row>
    <row r="50" spans="1:32" ht="3" customHeight="1">
      <c r="A50" s="258"/>
      <c r="B50" s="258"/>
      <c r="C50" s="341"/>
      <c r="D50" s="356"/>
      <c r="E50" s="352"/>
      <c r="F50" s="353"/>
      <c r="G50" s="353"/>
      <c r="H50" s="354"/>
      <c r="I50" s="350"/>
      <c r="J50" s="350"/>
      <c r="K50" s="350"/>
      <c r="L50" s="611"/>
      <c r="M50" s="32"/>
      <c r="N50" s="860"/>
      <c r="O50" s="860"/>
      <c r="P50" s="860"/>
      <c r="Q50" s="860"/>
      <c r="R50" s="860"/>
      <c r="S50" s="860"/>
      <c r="T50" s="24"/>
      <c r="U50" s="32"/>
      <c r="V50" s="614"/>
      <c r="W50" s="32"/>
      <c r="X50" s="860" t="s">
        <v>65</v>
      </c>
      <c r="Y50" s="860"/>
      <c r="Z50" s="860"/>
      <c r="AA50" s="860"/>
      <c r="AB50" s="24"/>
      <c r="AC50" s="350"/>
      <c r="AD50" s="616"/>
      <c r="AE50" s="302"/>
      <c r="AF50" s="261"/>
    </row>
    <row r="51" spans="1:32" ht="15.75" customHeight="1">
      <c r="A51" s="258"/>
      <c r="B51" s="258"/>
      <c r="C51" s="341"/>
      <c r="D51" s="874" t="s">
        <v>51</v>
      </c>
      <c r="E51" s="874"/>
      <c r="F51" s="874"/>
      <c r="G51" s="874"/>
      <c r="H51" s="875"/>
      <c r="I51" s="502"/>
      <c r="J51" s="8"/>
      <c r="K51" s="8"/>
      <c r="L51" s="569"/>
      <c r="M51" s="32"/>
      <c r="N51" s="860"/>
      <c r="O51" s="860"/>
      <c r="P51" s="860"/>
      <c r="Q51" s="860"/>
      <c r="R51" s="860"/>
      <c r="S51" s="860"/>
      <c r="T51" s="502" t="s">
        <v>231</v>
      </c>
      <c r="U51" s="348"/>
      <c r="V51" s="572">
        <v>722</v>
      </c>
      <c r="W51" s="32"/>
      <c r="X51" s="860"/>
      <c r="Y51" s="860"/>
      <c r="Z51" s="860"/>
      <c r="AA51" s="860"/>
      <c r="AB51" s="502"/>
      <c r="AC51" s="349"/>
      <c r="AD51" s="574"/>
      <c r="AE51" s="261"/>
      <c r="AF51" s="261"/>
    </row>
    <row r="52" spans="1:32" ht="4.5" customHeight="1">
      <c r="A52" s="258"/>
      <c r="B52" s="258"/>
      <c r="C52" s="341"/>
      <c r="D52" s="353"/>
      <c r="E52" s="352"/>
      <c r="F52" s="353"/>
      <c r="G52" s="353"/>
      <c r="H52" s="354"/>
      <c r="I52" s="82"/>
      <c r="J52" s="8"/>
      <c r="K52" s="8"/>
      <c r="L52" s="611"/>
      <c r="M52" s="32"/>
      <c r="N52" s="860"/>
      <c r="O52" s="860"/>
      <c r="P52" s="860"/>
      <c r="Q52" s="860"/>
      <c r="R52" s="860"/>
      <c r="S52" s="860"/>
      <c r="T52" s="24"/>
      <c r="U52" s="612"/>
      <c r="V52" s="614"/>
      <c r="W52" s="32"/>
      <c r="X52" s="860"/>
      <c r="Y52" s="860"/>
      <c r="Z52" s="860"/>
      <c r="AA52" s="860"/>
      <c r="AB52" s="24"/>
      <c r="AC52" s="32"/>
      <c r="AD52" s="611"/>
      <c r="AE52" s="261"/>
      <c r="AF52" s="261"/>
    </row>
    <row r="53" spans="1:32" ht="15" customHeight="1">
      <c r="A53" s="258"/>
      <c r="B53" s="258"/>
      <c r="C53" s="341"/>
      <c r="D53" s="874" t="s">
        <v>52</v>
      </c>
      <c r="E53" s="874"/>
      <c r="F53" s="874"/>
      <c r="G53" s="874"/>
      <c r="H53" s="875"/>
      <c r="I53" s="502"/>
      <c r="J53" s="8"/>
      <c r="K53" s="8"/>
      <c r="L53" s="569"/>
      <c r="M53" s="32"/>
      <c r="N53" s="354"/>
      <c r="O53" s="354"/>
      <c r="P53" s="874" t="s">
        <v>58</v>
      </c>
      <c r="Q53" s="874"/>
      <c r="R53" s="874"/>
      <c r="S53" s="875"/>
      <c r="T53" s="502" t="s">
        <v>231</v>
      </c>
      <c r="U53" s="342"/>
      <c r="V53" s="573">
        <v>1150</v>
      </c>
      <c r="W53" s="32"/>
      <c r="X53" s="872"/>
      <c r="Y53" s="872"/>
      <c r="Z53" s="872"/>
      <c r="AA53" s="873"/>
      <c r="AB53" s="502"/>
      <c r="AC53" s="349"/>
      <c r="AD53" s="569"/>
      <c r="AE53" s="261"/>
      <c r="AF53" s="261"/>
    </row>
    <row r="54" spans="1:32" s="16" customFormat="1" ht="4.5" customHeight="1">
      <c r="A54" s="299"/>
      <c r="B54" s="299"/>
      <c r="C54" s="341"/>
      <c r="D54" s="357"/>
      <c r="E54" s="352"/>
      <c r="F54" s="357"/>
      <c r="G54" s="357"/>
      <c r="H54" s="358"/>
      <c r="I54" s="82"/>
      <c r="J54" s="82"/>
      <c r="K54" s="82"/>
      <c r="L54" s="611"/>
      <c r="M54" s="32"/>
      <c r="N54" s="362"/>
      <c r="O54" s="358"/>
      <c r="P54" s="358"/>
      <c r="Q54" s="358"/>
      <c r="R54" s="358"/>
      <c r="S54" s="358"/>
      <c r="T54" s="32"/>
      <c r="U54" s="32"/>
      <c r="V54" s="614"/>
      <c r="W54" s="32"/>
      <c r="X54" s="352"/>
      <c r="Y54" s="358"/>
      <c r="Z54" s="363"/>
      <c r="AA54" s="363"/>
      <c r="AB54" s="24"/>
      <c r="AC54" s="350"/>
      <c r="AD54" s="617"/>
      <c r="AE54" s="302"/>
      <c r="AF54" s="302"/>
    </row>
    <row r="55" spans="1:32" ht="15" customHeight="1">
      <c r="A55" s="258"/>
      <c r="B55" s="258"/>
      <c r="C55" s="341"/>
      <c r="D55" s="874" t="s">
        <v>53</v>
      </c>
      <c r="E55" s="874"/>
      <c r="F55" s="874"/>
      <c r="G55" s="874"/>
      <c r="H55" s="875"/>
      <c r="I55" s="502"/>
      <c r="J55" s="8"/>
      <c r="K55" s="8"/>
      <c r="L55" s="569"/>
      <c r="M55" s="32"/>
      <c r="N55" s="354"/>
      <c r="O55" s="354"/>
      <c r="P55" s="874" t="s">
        <v>59</v>
      </c>
      <c r="Q55" s="874"/>
      <c r="R55" s="874"/>
      <c r="S55" s="875"/>
      <c r="T55" s="502" t="s">
        <v>231</v>
      </c>
      <c r="U55" s="342"/>
      <c r="V55" s="573">
        <v>619</v>
      </c>
      <c r="W55" s="32"/>
      <c r="X55" s="872"/>
      <c r="Y55" s="872"/>
      <c r="Z55" s="872"/>
      <c r="AA55" s="873"/>
      <c r="AB55" s="502"/>
      <c r="AC55" s="347"/>
      <c r="AD55" s="507"/>
      <c r="AE55" s="261"/>
      <c r="AF55" s="261"/>
    </row>
    <row r="56" spans="1:32" ht="6" customHeight="1">
      <c r="A56" s="258"/>
      <c r="B56" s="258"/>
      <c r="C56" s="341"/>
      <c r="D56" s="353"/>
      <c r="E56" s="352"/>
      <c r="F56" s="353"/>
      <c r="G56" s="353"/>
      <c r="H56" s="354"/>
      <c r="I56" s="82"/>
      <c r="J56" s="8"/>
      <c r="K56" s="8"/>
      <c r="L56" s="611"/>
      <c r="M56" s="32"/>
      <c r="N56" s="860" t="s">
        <v>129</v>
      </c>
      <c r="O56" s="860"/>
      <c r="P56" s="860"/>
      <c r="Q56" s="860"/>
      <c r="R56" s="860"/>
      <c r="S56" s="860"/>
      <c r="T56" s="24"/>
      <c r="U56" s="32"/>
      <c r="V56" s="614"/>
      <c r="W56" s="32"/>
      <c r="X56" s="352"/>
      <c r="Y56" s="354"/>
      <c r="Z56" s="354"/>
      <c r="AA56" s="354"/>
      <c r="AB56" s="32"/>
      <c r="AC56" s="32"/>
      <c r="AD56" s="613"/>
      <c r="AE56" s="302"/>
      <c r="AF56" s="302"/>
    </row>
    <row r="57" spans="1:32" ht="15" customHeight="1">
      <c r="A57" s="258"/>
      <c r="B57" s="258"/>
      <c r="C57" s="341"/>
      <c r="D57" s="874" t="s">
        <v>54</v>
      </c>
      <c r="E57" s="874"/>
      <c r="F57" s="874"/>
      <c r="G57" s="874"/>
      <c r="H57" s="875"/>
      <c r="I57" s="502"/>
      <c r="J57" s="8"/>
      <c r="K57" s="8"/>
      <c r="L57" s="569"/>
      <c r="M57" s="32"/>
      <c r="N57" s="860"/>
      <c r="O57" s="860"/>
      <c r="P57" s="860"/>
      <c r="Q57" s="860"/>
      <c r="R57" s="860"/>
      <c r="S57" s="860"/>
      <c r="T57" s="502" t="s">
        <v>231</v>
      </c>
      <c r="U57" s="342"/>
      <c r="V57" s="573"/>
      <c r="W57" s="32"/>
      <c r="X57" s="872"/>
      <c r="Y57" s="872"/>
      <c r="Z57" s="872"/>
      <c r="AA57" s="873"/>
      <c r="AB57" s="502"/>
      <c r="AC57" s="347"/>
      <c r="AD57" s="569"/>
      <c r="AE57" s="261"/>
      <c r="AF57" s="261"/>
    </row>
    <row r="58" spans="1:32" ht="4.5" customHeight="1">
      <c r="A58" s="258"/>
      <c r="B58" s="258"/>
      <c r="C58" s="341"/>
      <c r="D58" s="359"/>
      <c r="E58" s="352"/>
      <c r="F58" s="354"/>
      <c r="G58" s="354"/>
      <c r="H58" s="354"/>
      <c r="I58" s="32"/>
      <c r="J58" s="247"/>
      <c r="K58" s="247"/>
      <c r="L58" s="613"/>
      <c r="M58" s="32"/>
      <c r="N58" s="860"/>
      <c r="O58" s="860"/>
      <c r="P58" s="860"/>
      <c r="Q58" s="860"/>
      <c r="R58" s="860"/>
      <c r="S58" s="860"/>
      <c r="T58" s="24"/>
      <c r="U58" s="32"/>
      <c r="V58" s="614"/>
      <c r="W58" s="32"/>
      <c r="X58" s="247"/>
      <c r="Y58" s="247"/>
      <c r="Z58" s="247"/>
      <c r="AA58" s="247"/>
      <c r="AB58" s="247"/>
      <c r="AC58" s="247"/>
      <c r="AD58" s="247"/>
      <c r="AE58" s="261"/>
      <c r="AF58" s="261"/>
    </row>
    <row r="59" spans="1:32" ht="15" customHeight="1">
      <c r="A59" s="258"/>
      <c r="B59" s="258"/>
      <c r="C59" s="341"/>
      <c r="D59" s="861"/>
      <c r="E59" s="861"/>
      <c r="F59" s="861"/>
      <c r="G59" s="861"/>
      <c r="H59" s="862"/>
      <c r="I59" s="502"/>
      <c r="J59" s="8"/>
      <c r="K59" s="8"/>
      <c r="L59" s="569"/>
      <c r="M59" s="32"/>
      <c r="N59" s="354"/>
      <c r="O59" s="354"/>
      <c r="P59" s="874" t="s">
        <v>60</v>
      </c>
      <c r="Q59" s="874"/>
      <c r="R59" s="874"/>
      <c r="S59" s="875"/>
      <c r="T59" s="502" t="s">
        <v>231</v>
      </c>
      <c r="U59" s="342"/>
      <c r="V59" s="573">
        <v>303</v>
      </c>
      <c r="W59" s="32"/>
      <c r="X59" s="247"/>
      <c r="Y59" s="247"/>
      <c r="Z59" s="247"/>
      <c r="AA59" s="247"/>
      <c r="AB59" s="247"/>
      <c r="AC59" s="247"/>
      <c r="AD59" s="247"/>
      <c r="AE59" s="261"/>
      <c r="AF59" s="261"/>
    </row>
    <row r="60" spans="1:32" ht="4.5" customHeight="1">
      <c r="A60" s="258"/>
      <c r="B60" s="258"/>
      <c r="C60" s="341"/>
      <c r="D60" s="359"/>
      <c r="E60" s="352"/>
      <c r="F60" s="354"/>
      <c r="G60" s="354"/>
      <c r="H60" s="354"/>
      <c r="I60" s="32"/>
      <c r="J60" s="247"/>
      <c r="K60" s="247"/>
      <c r="L60" s="613"/>
      <c r="M60" s="32"/>
      <c r="N60" s="354"/>
      <c r="O60" s="354"/>
      <c r="P60" s="354"/>
      <c r="Q60" s="354"/>
      <c r="R60" s="354"/>
      <c r="S60" s="354"/>
      <c r="T60" s="24"/>
      <c r="U60" s="32"/>
      <c r="V60" s="614"/>
      <c r="W60" s="32"/>
      <c r="X60" s="247"/>
      <c r="Y60" s="247"/>
      <c r="Z60" s="247"/>
      <c r="AA60" s="247"/>
      <c r="AB60" s="247"/>
      <c r="AC60" s="247"/>
      <c r="AD60" s="247"/>
      <c r="AE60" s="261"/>
      <c r="AF60" s="261"/>
    </row>
    <row r="61" spans="1:32" ht="15" customHeight="1">
      <c r="A61" s="258"/>
      <c r="B61" s="258"/>
      <c r="C61" s="341"/>
      <c r="D61" s="861"/>
      <c r="E61" s="861"/>
      <c r="F61" s="861"/>
      <c r="G61" s="861"/>
      <c r="H61" s="862"/>
      <c r="I61" s="502"/>
      <c r="J61" s="8"/>
      <c r="K61" s="8"/>
      <c r="L61" s="569"/>
      <c r="M61" s="32"/>
      <c r="N61" s="354"/>
      <c r="O61" s="354"/>
      <c r="P61" s="874" t="s">
        <v>125</v>
      </c>
      <c r="Q61" s="874"/>
      <c r="R61" s="874"/>
      <c r="S61" s="875"/>
      <c r="T61" s="502" t="s">
        <v>231</v>
      </c>
      <c r="U61" s="342"/>
      <c r="V61" s="572">
        <v>1463</v>
      </c>
      <c r="W61" s="32"/>
      <c r="X61" s="247"/>
      <c r="Y61" s="247"/>
      <c r="Z61" s="247"/>
      <c r="AA61" s="247"/>
      <c r="AB61" s="247"/>
      <c r="AC61" s="247"/>
      <c r="AD61" s="247"/>
      <c r="AE61" s="261"/>
      <c r="AF61" s="261"/>
    </row>
    <row r="62" spans="1:32" ht="4.5" customHeight="1">
      <c r="A62" s="258"/>
      <c r="B62" s="258"/>
      <c r="C62" s="341"/>
      <c r="D62" s="359"/>
      <c r="E62" s="352"/>
      <c r="F62" s="354"/>
      <c r="G62" s="354"/>
      <c r="H62" s="354"/>
      <c r="I62" s="32"/>
      <c r="J62" s="247"/>
      <c r="K62" s="247"/>
      <c r="L62" s="613"/>
      <c r="M62" s="32"/>
      <c r="N62" s="354"/>
      <c r="O62" s="354"/>
      <c r="P62" s="354"/>
      <c r="Q62" s="354"/>
      <c r="R62" s="354"/>
      <c r="S62" s="354"/>
      <c r="T62" s="24"/>
      <c r="U62" s="32"/>
      <c r="V62" s="614"/>
      <c r="W62" s="32"/>
      <c r="X62" s="247"/>
      <c r="Y62" s="247"/>
      <c r="Z62" s="247"/>
      <c r="AA62" s="247"/>
      <c r="AB62" s="247"/>
      <c r="AC62" s="247"/>
      <c r="AD62" s="247"/>
      <c r="AE62" s="261"/>
      <c r="AF62" s="261"/>
    </row>
    <row r="63" spans="1:32" ht="15" customHeight="1">
      <c r="A63" s="258"/>
      <c r="B63" s="258"/>
      <c r="C63" s="341"/>
      <c r="D63" s="858"/>
      <c r="E63" s="858"/>
      <c r="F63" s="858"/>
      <c r="G63" s="858"/>
      <c r="H63" s="859"/>
      <c r="I63" s="502"/>
      <c r="J63" s="82"/>
      <c r="K63" s="8"/>
      <c r="L63" s="569"/>
      <c r="M63" s="32"/>
      <c r="N63" s="354"/>
      <c r="O63" s="354"/>
      <c r="P63" s="874" t="s">
        <v>21</v>
      </c>
      <c r="Q63" s="874"/>
      <c r="R63" s="874"/>
      <c r="S63" s="875"/>
      <c r="T63" s="502" t="s">
        <v>231</v>
      </c>
      <c r="U63" s="342"/>
      <c r="V63" s="573">
        <v>681</v>
      </c>
      <c r="W63" s="32"/>
      <c r="X63" s="247"/>
      <c r="Y63" s="247"/>
      <c r="Z63" s="247"/>
      <c r="AA63" s="247"/>
      <c r="AB63" s="247"/>
      <c r="AC63" s="247"/>
      <c r="AD63" s="247"/>
      <c r="AE63" s="261"/>
      <c r="AF63" s="261"/>
    </row>
    <row r="64" spans="1:32" ht="4.5" customHeight="1">
      <c r="A64" s="258"/>
      <c r="B64" s="258"/>
      <c r="C64" s="52"/>
      <c r="D64" s="228"/>
      <c r="E64" s="31"/>
      <c r="F64" s="31"/>
      <c r="G64" s="31"/>
      <c r="H64" s="31"/>
      <c r="I64" s="32"/>
      <c r="J64" s="32"/>
      <c r="K64" s="32"/>
      <c r="L64" s="32"/>
      <c r="M64" s="32"/>
      <c r="N64" s="358"/>
      <c r="O64" s="358"/>
      <c r="P64" s="358"/>
      <c r="Q64" s="358"/>
      <c r="R64" s="358"/>
      <c r="S64" s="358"/>
      <c r="T64" s="24"/>
      <c r="U64" s="32"/>
      <c r="V64" s="615"/>
      <c r="W64" s="32"/>
      <c r="X64" s="32"/>
      <c r="Y64" s="247"/>
      <c r="Z64" s="247"/>
      <c r="AA64" s="247"/>
      <c r="AB64" s="247"/>
      <c r="AC64" s="247"/>
      <c r="AD64" s="247"/>
      <c r="AE64" s="261"/>
      <c r="AF64" s="261"/>
    </row>
    <row r="65" spans="1:32" s="16" customFormat="1" ht="15" customHeight="1">
      <c r="A65" s="299"/>
      <c r="B65" s="299"/>
      <c r="C65" s="86"/>
      <c r="D65" s="228"/>
      <c r="E65" s="31"/>
      <c r="F65" s="31"/>
      <c r="G65" s="31"/>
      <c r="H65" s="31"/>
      <c r="I65" s="32"/>
      <c r="J65" s="32"/>
      <c r="K65" s="32"/>
      <c r="L65" s="32"/>
      <c r="M65" s="32"/>
      <c r="N65" s="858"/>
      <c r="O65" s="858"/>
      <c r="P65" s="858"/>
      <c r="Q65" s="858"/>
      <c r="R65" s="858"/>
      <c r="S65" s="859"/>
      <c r="T65" s="502"/>
      <c r="U65" s="342"/>
      <c r="V65" s="569"/>
      <c r="W65" s="32"/>
      <c r="X65" s="32"/>
      <c r="Y65" s="32"/>
      <c r="Z65" s="32"/>
      <c r="AA65" s="32"/>
      <c r="AB65" s="32"/>
      <c r="AC65" s="32"/>
      <c r="AD65" s="32"/>
      <c r="AE65" s="302"/>
      <c r="AF65" s="302"/>
    </row>
    <row r="66" spans="1:32" s="16" customFormat="1" ht="4.5" customHeight="1">
      <c r="A66" s="299"/>
      <c r="B66" s="299"/>
      <c r="C66" s="86"/>
      <c r="D66" s="228"/>
      <c r="E66" s="31"/>
      <c r="F66" s="31"/>
      <c r="G66" s="31"/>
      <c r="H66" s="31"/>
      <c r="I66" s="32"/>
      <c r="J66" s="32"/>
      <c r="K66" s="32"/>
      <c r="L66" s="32"/>
      <c r="M66" s="32"/>
      <c r="N66" s="358"/>
      <c r="O66" s="358"/>
      <c r="P66" s="358"/>
      <c r="Q66" s="358"/>
      <c r="R66" s="358"/>
      <c r="S66" s="358"/>
      <c r="T66" s="24"/>
      <c r="U66" s="32"/>
      <c r="V66" s="613"/>
      <c r="W66" s="32"/>
      <c r="X66" s="32"/>
      <c r="Y66" s="32"/>
      <c r="Z66" s="32"/>
      <c r="AA66" s="32"/>
      <c r="AB66" s="32"/>
      <c r="AC66" s="32"/>
      <c r="AD66" s="32"/>
      <c r="AE66" s="302"/>
      <c r="AF66" s="302"/>
    </row>
    <row r="67" spans="1:32" s="16" customFormat="1" ht="15" customHeight="1">
      <c r="A67" s="299"/>
      <c r="B67" s="299"/>
      <c r="C67" s="86"/>
      <c r="D67" s="228"/>
      <c r="E67" s="31"/>
      <c r="F67" s="31"/>
      <c r="G67" s="31"/>
      <c r="H67" s="31"/>
      <c r="I67" s="32"/>
      <c r="J67" s="32"/>
      <c r="K67" s="32"/>
      <c r="L67" s="32"/>
      <c r="M67" s="32"/>
      <c r="N67" s="858"/>
      <c r="O67" s="858"/>
      <c r="P67" s="858"/>
      <c r="Q67" s="858"/>
      <c r="R67" s="858"/>
      <c r="S67" s="859"/>
      <c r="T67" s="502"/>
      <c r="U67" s="342"/>
      <c r="V67" s="569"/>
      <c r="W67" s="32"/>
      <c r="X67" s="32"/>
      <c r="Y67" s="32"/>
      <c r="Z67" s="32"/>
      <c r="AA67" s="32"/>
      <c r="AB67" s="32"/>
      <c r="AC67" s="32"/>
      <c r="AD67" s="32"/>
      <c r="AE67" s="302"/>
      <c r="AF67" s="302"/>
    </row>
    <row r="68" spans="1:32" s="28" customFormat="1" ht="4.5" customHeight="1">
      <c r="A68" s="294"/>
      <c r="B68" s="294"/>
      <c r="C68" s="265"/>
      <c r="D68" s="595"/>
      <c r="E68" s="595"/>
      <c r="F68" s="595"/>
      <c r="G68" s="595"/>
      <c r="H68" s="595"/>
      <c r="I68" s="596"/>
      <c r="J68" s="597"/>
      <c r="K68" s="32"/>
      <c r="L68" s="313"/>
      <c r="M68" s="598"/>
      <c r="N68" s="599"/>
      <c r="O68" s="358"/>
      <c r="P68" s="358"/>
      <c r="Q68" s="600"/>
      <c r="R68" s="600"/>
      <c r="S68" s="600"/>
      <c r="T68" s="14"/>
      <c r="U68" s="14"/>
      <c r="V68" s="607"/>
      <c r="W68" s="607"/>
      <c r="X68" s="316"/>
      <c r="Y68" s="27"/>
      <c r="Z68" s="27"/>
      <c r="AA68" s="27"/>
      <c r="AB68" s="27"/>
      <c r="AC68" s="27"/>
      <c r="AD68" s="36"/>
      <c r="AE68" s="295"/>
      <c r="AF68" s="295"/>
    </row>
    <row r="69" spans="1:32" s="28" customFormat="1" ht="15" customHeight="1">
      <c r="A69" s="294"/>
      <c r="B69" s="294"/>
      <c r="C69" s="265"/>
      <c r="D69" s="595"/>
      <c r="E69" s="595"/>
      <c r="F69" s="595"/>
      <c r="G69" s="595"/>
      <c r="H69" s="595"/>
      <c r="I69" s="596"/>
      <c r="J69" s="597"/>
      <c r="K69" s="32"/>
      <c r="L69" s="313"/>
      <c r="M69" s="598"/>
      <c r="N69" s="858"/>
      <c r="O69" s="858"/>
      <c r="P69" s="858"/>
      <c r="Q69" s="858"/>
      <c r="R69" s="858"/>
      <c r="S69" s="859"/>
      <c r="T69" s="502"/>
      <c r="U69" s="27"/>
      <c r="V69" s="569"/>
      <c r="W69" s="607"/>
      <c r="X69" s="316"/>
      <c r="Y69" s="27"/>
      <c r="Z69" s="27"/>
      <c r="AA69" s="27"/>
      <c r="AB69" s="27"/>
      <c r="AC69" s="27"/>
      <c r="AD69" s="36"/>
      <c r="AE69" s="295"/>
      <c r="AF69" s="295"/>
    </row>
    <row r="70" spans="1:32" s="28" customFormat="1" ht="6" customHeight="1" thickBot="1">
      <c r="A70" s="294"/>
      <c r="B70" s="288"/>
      <c r="C70" s="271"/>
      <c r="D70" s="601"/>
      <c r="E70" s="601"/>
      <c r="F70" s="601"/>
      <c r="G70" s="601"/>
      <c r="H70" s="601"/>
      <c r="I70" s="602"/>
      <c r="J70" s="603"/>
      <c r="K70" s="582"/>
      <c r="L70" s="604"/>
      <c r="M70" s="605"/>
      <c r="N70" s="606"/>
      <c r="O70" s="582"/>
      <c r="P70" s="582"/>
      <c r="Q70" s="242"/>
      <c r="R70" s="242"/>
      <c r="S70" s="242"/>
      <c r="T70" s="328"/>
      <c r="U70" s="328"/>
      <c r="V70" s="329"/>
      <c r="W70" s="608"/>
      <c r="X70" s="329"/>
      <c r="Y70" s="328"/>
      <c r="Z70" s="328"/>
      <c r="AA70" s="328"/>
      <c r="AB70" s="328"/>
      <c r="AC70" s="328"/>
      <c r="AD70" s="330"/>
      <c r="AE70" s="291"/>
      <c r="AF70" s="295"/>
    </row>
    <row r="71" spans="1:32" s="28" customFormat="1" ht="9" customHeight="1" thickBot="1">
      <c r="A71" s="288"/>
      <c r="B71" s="273"/>
      <c r="C71" s="271"/>
      <c r="D71" s="271"/>
      <c r="E71" s="271"/>
      <c r="F71" s="271"/>
      <c r="G71" s="271"/>
      <c r="H71" s="271"/>
      <c r="I71" s="271"/>
      <c r="J71" s="272"/>
      <c r="K71" s="273"/>
      <c r="L71" s="315"/>
      <c r="M71" s="326"/>
      <c r="N71" s="327"/>
      <c r="O71" s="273"/>
      <c r="P71" s="273"/>
      <c r="Q71" s="328"/>
      <c r="R71" s="328"/>
      <c r="S71" s="328"/>
      <c r="T71" s="328"/>
      <c r="U71" s="328"/>
      <c r="V71" s="329"/>
      <c r="W71" s="608"/>
      <c r="X71" s="329"/>
      <c r="Y71" s="328"/>
      <c r="Z71" s="328"/>
      <c r="AA71" s="328"/>
      <c r="AB71" s="328"/>
      <c r="AC71" s="328"/>
      <c r="AD71" s="330"/>
      <c r="AE71" s="273"/>
      <c r="AF71" s="291"/>
    </row>
    <row r="72" spans="1:32" s="28" customFormat="1" ht="9" customHeight="1" thickBot="1">
      <c r="A72" s="255"/>
      <c r="B72" s="414"/>
      <c r="C72" s="424"/>
      <c r="D72" s="424"/>
      <c r="E72" s="424"/>
      <c r="F72" s="424"/>
      <c r="G72" s="424"/>
      <c r="H72" s="424"/>
      <c r="I72" s="424"/>
      <c r="J72" s="425"/>
      <c r="K72" s="414"/>
      <c r="L72" s="426"/>
      <c r="M72" s="427"/>
      <c r="N72" s="428"/>
      <c r="O72" s="414"/>
      <c r="P72" s="414"/>
      <c r="Q72" s="429"/>
      <c r="R72" s="429"/>
      <c r="S72" s="429"/>
      <c r="T72" s="429"/>
      <c r="U72" s="429"/>
      <c r="V72" s="430"/>
      <c r="W72" s="430"/>
      <c r="X72" s="430"/>
      <c r="Y72" s="429"/>
      <c r="Z72" s="429"/>
      <c r="AA72" s="429"/>
      <c r="AB72" s="429"/>
      <c r="AC72" s="429"/>
      <c r="AD72" s="431"/>
      <c r="AE72" s="414"/>
      <c r="AF72" s="257"/>
    </row>
    <row r="73" spans="1:32" customFormat="1" ht="16.5" customHeight="1" thickBot="1">
      <c r="A73" s="51"/>
      <c r="B73" s="712" t="s">
        <v>195</v>
      </c>
      <c r="C73" s="713"/>
      <c r="D73" s="713"/>
      <c r="E73" s="713"/>
      <c r="F73" s="713"/>
      <c r="G73" s="713"/>
      <c r="H73" s="713"/>
      <c r="I73" s="713"/>
      <c r="J73" s="713"/>
      <c r="K73" s="713"/>
      <c r="L73" s="713"/>
      <c r="M73" s="713"/>
      <c r="N73" s="713"/>
      <c r="O73" s="713"/>
      <c r="P73" s="713"/>
      <c r="Q73" s="713"/>
      <c r="R73" s="713"/>
      <c r="S73" s="713"/>
      <c r="T73" s="713"/>
      <c r="U73" s="713"/>
      <c r="V73" s="713"/>
      <c r="W73" s="713"/>
      <c r="X73" s="713"/>
      <c r="Y73" s="713"/>
      <c r="Z73" s="713"/>
      <c r="AA73" s="713"/>
      <c r="AB73" s="713"/>
      <c r="AC73" s="713"/>
      <c r="AD73" s="713"/>
      <c r="AE73" s="714"/>
      <c r="AF73" s="44"/>
    </row>
    <row r="74" spans="1:32" s="28" customFormat="1" ht="9" customHeight="1" thickBot="1">
      <c r="A74" s="294"/>
      <c r="B74" s="26"/>
      <c r="C74" s="265"/>
      <c r="D74" s="265"/>
      <c r="E74" s="265"/>
      <c r="F74" s="265"/>
      <c r="G74" s="265"/>
      <c r="H74" s="265"/>
      <c r="I74" s="265"/>
      <c r="J74" s="266"/>
      <c r="K74" s="26"/>
      <c r="L74" s="373"/>
      <c r="M74" s="317"/>
      <c r="N74" s="324"/>
      <c r="O74" s="26"/>
      <c r="P74" s="26"/>
      <c r="Q74" s="27"/>
      <c r="R74" s="27"/>
      <c r="S74" s="27"/>
      <c r="T74" s="27"/>
      <c r="U74" s="27"/>
      <c r="V74" s="316"/>
      <c r="W74" s="316"/>
      <c r="X74" s="316"/>
      <c r="Y74" s="27"/>
      <c r="Z74" s="27"/>
      <c r="AA74" s="27"/>
      <c r="AB74" s="27"/>
      <c r="AC74" s="27"/>
      <c r="AD74" s="36"/>
      <c r="AE74" s="26"/>
      <c r="AF74" s="295"/>
    </row>
    <row r="75" spans="1:32" s="28" customFormat="1" ht="6" customHeight="1">
      <c r="A75" s="294"/>
      <c r="B75" s="255"/>
      <c r="C75" s="276"/>
      <c r="D75" s="276"/>
      <c r="E75" s="276"/>
      <c r="F75" s="276"/>
      <c r="G75" s="276"/>
      <c r="H75" s="276"/>
      <c r="I75" s="276"/>
      <c r="J75" s="277"/>
      <c r="K75" s="256"/>
      <c r="L75" s="331"/>
      <c r="M75" s="332"/>
      <c r="N75" s="333"/>
      <c r="O75" s="256"/>
      <c r="P75" s="256"/>
      <c r="Q75" s="334"/>
      <c r="R75" s="334"/>
      <c r="S75" s="334"/>
      <c r="T75" s="334"/>
      <c r="U75" s="334"/>
      <c r="V75" s="335"/>
      <c r="W75" s="335"/>
      <c r="X75" s="335"/>
      <c r="Y75" s="334"/>
      <c r="Z75" s="334"/>
      <c r="AA75" s="334"/>
      <c r="AB75" s="334"/>
      <c r="AC75" s="334"/>
      <c r="AD75" s="336"/>
      <c r="AE75" s="257"/>
      <c r="AF75" s="295"/>
    </row>
    <row r="76" spans="1:32" ht="20.25" customHeight="1">
      <c r="A76" s="258"/>
      <c r="B76" s="258"/>
      <c r="C76" s="850" t="s">
        <v>188</v>
      </c>
      <c r="D76" s="851"/>
      <c r="E76" s="851"/>
      <c r="F76" s="851"/>
      <c r="G76" s="851"/>
      <c r="H76" s="851"/>
      <c r="I76" s="851"/>
      <c r="J76" s="916"/>
      <c r="K76" s="247"/>
      <c r="L76" s="405"/>
      <c r="M76" s="405"/>
      <c r="N76" s="405"/>
      <c r="O76" s="405"/>
      <c r="P76" s="405"/>
      <c r="Q76" s="405"/>
      <c r="R76" s="405"/>
      <c r="S76" s="405"/>
      <c r="T76" s="405"/>
      <c r="U76" s="405"/>
      <c r="V76" s="405"/>
      <c r="W76" s="405"/>
      <c r="X76" s="405"/>
      <c r="Y76" s="405"/>
      <c r="Z76" s="405"/>
      <c r="AA76" s="26"/>
      <c r="AB76" s="26"/>
      <c r="AC76" s="26"/>
      <c r="AD76" s="36"/>
      <c r="AE76" s="261"/>
      <c r="AF76" s="261"/>
    </row>
    <row r="77" spans="1:32" s="28" customFormat="1" ht="6" customHeight="1">
      <c r="A77" s="294"/>
      <c r="B77" s="294"/>
      <c r="C77" s="110"/>
      <c r="D77" s="110"/>
      <c r="E77" s="110"/>
      <c r="F77" s="110"/>
      <c r="G77" s="110"/>
      <c r="H77" s="110"/>
      <c r="I77" s="110"/>
      <c r="J77" s="337"/>
      <c r="K77" s="26"/>
      <c r="L77" s="26"/>
      <c r="M77" s="26"/>
      <c r="N77" s="26"/>
      <c r="O77" s="26"/>
      <c r="P77" s="26"/>
      <c r="Q77" s="26"/>
      <c r="R77" s="26"/>
      <c r="S77" s="26"/>
      <c r="T77" s="26"/>
      <c r="U77" s="26"/>
      <c r="V77" s="373"/>
      <c r="W77" s="373"/>
      <c r="X77" s="373"/>
      <c r="Y77" s="26"/>
      <c r="Z77" s="26"/>
      <c r="AA77" s="26"/>
      <c r="AB77" s="26"/>
      <c r="AC77" s="26"/>
      <c r="AD77" s="36"/>
      <c r="AE77" s="295"/>
      <c r="AF77" s="295"/>
    </row>
    <row r="78" spans="1:32" s="28" customFormat="1" ht="11.25" customHeight="1">
      <c r="A78" s="294"/>
      <c r="B78" s="294"/>
      <c r="C78" s="698" t="s">
        <v>90</v>
      </c>
      <c r="D78" s="811"/>
      <c r="E78" s="811"/>
      <c r="F78" s="811"/>
      <c r="G78" s="811"/>
      <c r="H78" s="811"/>
      <c r="I78" s="811"/>
      <c r="J78" s="813" t="s">
        <v>1</v>
      </c>
      <c r="K78" s="337"/>
      <c r="L78" s="885" t="s">
        <v>237</v>
      </c>
      <c r="M78" s="886"/>
      <c r="N78" s="886"/>
      <c r="O78" s="886"/>
      <c r="P78" s="886"/>
      <c r="Q78" s="886"/>
      <c r="R78" s="886"/>
      <c r="S78" s="886"/>
      <c r="T78" s="886"/>
      <c r="U78" s="886"/>
      <c r="V78" s="886"/>
      <c r="W78" s="886"/>
      <c r="X78" s="886"/>
      <c r="Y78" s="886"/>
      <c r="Z78" s="886"/>
      <c r="AA78" s="886"/>
      <c r="AB78" s="886"/>
      <c r="AC78" s="886"/>
      <c r="AD78" s="887"/>
      <c r="AE78" s="295"/>
      <c r="AF78" s="295"/>
    </row>
    <row r="79" spans="1:32" s="28" customFormat="1" ht="7.5" customHeight="1">
      <c r="A79" s="294"/>
      <c r="B79" s="294"/>
      <c r="C79" s="731"/>
      <c r="D79" s="812"/>
      <c r="E79" s="812"/>
      <c r="F79" s="812"/>
      <c r="G79" s="812"/>
      <c r="H79" s="812"/>
      <c r="I79" s="812"/>
      <c r="J79" s="814"/>
      <c r="K79" s="337"/>
      <c r="L79" s="888"/>
      <c r="M79" s="889"/>
      <c r="N79" s="889"/>
      <c r="O79" s="889"/>
      <c r="P79" s="889"/>
      <c r="Q79" s="889"/>
      <c r="R79" s="889"/>
      <c r="S79" s="889"/>
      <c r="T79" s="889"/>
      <c r="U79" s="889"/>
      <c r="V79" s="889"/>
      <c r="W79" s="889"/>
      <c r="X79" s="889"/>
      <c r="Y79" s="889"/>
      <c r="Z79" s="889"/>
      <c r="AA79" s="889"/>
      <c r="AB79" s="889"/>
      <c r="AC79" s="889"/>
      <c r="AD79" s="890"/>
      <c r="AE79" s="295"/>
      <c r="AF79" s="295"/>
    </row>
    <row r="80" spans="1:32" s="28" customFormat="1" ht="6" customHeight="1">
      <c r="A80" s="294"/>
      <c r="B80" s="294"/>
      <c r="C80" s="110"/>
      <c r="D80" s="110"/>
      <c r="E80" s="110"/>
      <c r="F80" s="110"/>
      <c r="G80" s="110"/>
      <c r="H80" s="110"/>
      <c r="I80" s="110"/>
      <c r="J80" s="337"/>
      <c r="K80" s="26"/>
      <c r="L80" s="26"/>
      <c r="M80" s="26"/>
      <c r="N80" s="26"/>
      <c r="O80" s="26"/>
      <c r="P80" s="26"/>
      <c r="Q80" s="26"/>
      <c r="R80" s="26"/>
      <c r="S80" s="26"/>
      <c r="T80" s="26"/>
      <c r="U80" s="26"/>
      <c r="V80" s="373"/>
      <c r="W80" s="373"/>
      <c r="X80" s="373"/>
      <c r="Y80" s="26"/>
      <c r="Z80" s="26"/>
      <c r="AA80" s="26"/>
      <c r="AB80" s="26"/>
      <c r="AC80" s="26"/>
      <c r="AD80" s="36"/>
      <c r="AE80" s="295"/>
      <c r="AF80" s="295"/>
    </row>
    <row r="81" spans="1:32" s="28" customFormat="1" ht="15.75" customHeight="1">
      <c r="A81" s="294"/>
      <c r="B81" s="294"/>
      <c r="C81" s="684" t="s">
        <v>120</v>
      </c>
      <c r="D81" s="897"/>
      <c r="E81" s="897"/>
      <c r="F81" s="897"/>
      <c r="G81" s="897"/>
      <c r="H81" s="897"/>
      <c r="I81" s="897"/>
      <c r="J81" s="685"/>
      <c r="K81" s="26"/>
      <c r="L81" s="788" t="s">
        <v>126</v>
      </c>
      <c r="M81" s="790"/>
      <c r="N81" s="102"/>
      <c r="O81" s="788" t="s">
        <v>189</v>
      </c>
      <c r="P81" s="789"/>
      <c r="Q81" s="789"/>
      <c r="R81" s="789"/>
      <c r="S81" s="789"/>
      <c r="T81" s="790"/>
      <c r="U81" s="102"/>
      <c r="V81" s="788" t="s">
        <v>190</v>
      </c>
      <c r="W81" s="789"/>
      <c r="X81" s="789"/>
      <c r="Y81" s="789"/>
      <c r="Z81" s="790"/>
      <c r="AA81" s="26"/>
      <c r="AB81" s="26"/>
      <c r="AC81" s="26"/>
      <c r="AD81" s="36"/>
      <c r="AE81" s="295"/>
      <c r="AF81" s="295"/>
    </row>
    <row r="82" spans="1:32" s="28" customFormat="1" ht="2.25" customHeight="1">
      <c r="A82" s="294"/>
      <c r="B82" s="294"/>
      <c r="C82" s="338"/>
      <c r="D82" s="338"/>
      <c r="E82" s="338"/>
      <c r="F82" s="338"/>
      <c r="G82" s="338"/>
      <c r="H82" s="338"/>
      <c r="I82" s="338"/>
      <c r="J82" s="337"/>
      <c r="K82" s="26"/>
      <c r="L82" s="26"/>
      <c r="M82" s="26"/>
      <c r="N82" s="26"/>
      <c r="O82" s="26"/>
      <c r="P82" s="26"/>
      <c r="Q82" s="26"/>
      <c r="R82" s="26"/>
      <c r="S82" s="26"/>
      <c r="T82" s="26"/>
      <c r="U82" s="26"/>
      <c r="V82" s="26"/>
      <c r="W82" s="26"/>
      <c r="X82" s="26"/>
      <c r="Y82" s="26"/>
      <c r="Z82" s="26"/>
      <c r="AA82" s="26"/>
      <c r="AB82" s="26"/>
      <c r="AC82" s="26"/>
      <c r="AD82" s="36"/>
      <c r="AE82" s="295"/>
      <c r="AF82" s="295"/>
    </row>
    <row r="83" spans="1:32" ht="15.75" customHeight="1">
      <c r="A83" s="258"/>
      <c r="B83" s="258"/>
      <c r="C83" s="898"/>
      <c r="D83" s="898"/>
      <c r="E83" s="898"/>
      <c r="F83" s="898"/>
      <c r="G83" s="898"/>
      <c r="H83" s="898"/>
      <c r="I83" s="898"/>
      <c r="J83" s="898"/>
      <c r="K83" s="32"/>
      <c r="L83" s="891"/>
      <c r="M83" s="891"/>
      <c r="N83" s="32"/>
      <c r="O83" s="899"/>
      <c r="P83" s="899"/>
      <c r="Q83" s="899"/>
      <c r="R83" s="899"/>
      <c r="S83" s="899"/>
      <c r="T83" s="899"/>
      <c r="U83" s="32"/>
      <c r="V83" s="899"/>
      <c r="W83" s="899"/>
      <c r="X83" s="899"/>
      <c r="Y83" s="899"/>
      <c r="Z83" s="899"/>
      <c r="AA83" s="26"/>
      <c r="AB83" s="26"/>
      <c r="AC83" s="26"/>
      <c r="AD83" s="36"/>
      <c r="AE83" s="261"/>
      <c r="AF83" s="261"/>
    </row>
    <row r="84" spans="1:32" ht="15.75" customHeight="1">
      <c r="A84" s="258"/>
      <c r="B84" s="258"/>
      <c r="C84" s="898"/>
      <c r="D84" s="898"/>
      <c r="E84" s="898"/>
      <c r="F84" s="898"/>
      <c r="G84" s="898"/>
      <c r="H84" s="898"/>
      <c r="I84" s="898"/>
      <c r="J84" s="898"/>
      <c r="K84" s="32"/>
      <c r="L84" s="891"/>
      <c r="M84" s="891"/>
      <c r="N84" s="83"/>
      <c r="O84" s="787"/>
      <c r="P84" s="787"/>
      <c r="Q84" s="787"/>
      <c r="R84" s="787"/>
      <c r="S84" s="787"/>
      <c r="T84" s="787"/>
      <c r="U84" s="32"/>
      <c r="V84" s="787"/>
      <c r="W84" s="787"/>
      <c r="X84" s="787"/>
      <c r="Y84" s="787"/>
      <c r="Z84" s="787"/>
      <c r="AA84" s="26"/>
      <c r="AB84" s="26"/>
      <c r="AC84" s="26"/>
      <c r="AD84" s="36"/>
      <c r="AE84" s="261"/>
      <c r="AF84" s="261"/>
    </row>
    <row r="85" spans="1:32" ht="15.75" customHeight="1">
      <c r="A85" s="258"/>
      <c r="B85" s="258"/>
      <c r="C85" s="898"/>
      <c r="D85" s="898"/>
      <c r="E85" s="898"/>
      <c r="F85" s="898"/>
      <c r="G85" s="898"/>
      <c r="H85" s="898"/>
      <c r="I85" s="898"/>
      <c r="J85" s="898"/>
      <c r="K85" s="32"/>
      <c r="L85" s="891"/>
      <c r="M85" s="891"/>
      <c r="N85" s="598"/>
      <c r="O85" s="787"/>
      <c r="P85" s="787"/>
      <c r="Q85" s="787"/>
      <c r="R85" s="787"/>
      <c r="S85" s="787"/>
      <c r="T85" s="787"/>
      <c r="U85" s="32"/>
      <c r="V85" s="787"/>
      <c r="W85" s="787"/>
      <c r="X85" s="787"/>
      <c r="Y85" s="787"/>
      <c r="Z85" s="787"/>
      <c r="AA85" s="26"/>
      <c r="AB85" s="26"/>
      <c r="AC85" s="26"/>
      <c r="AD85" s="36"/>
      <c r="AE85" s="261"/>
      <c r="AF85" s="261"/>
    </row>
    <row r="86" spans="1:32" ht="15.75" customHeight="1">
      <c r="A86" s="258"/>
      <c r="B86" s="258"/>
      <c r="C86" s="898"/>
      <c r="D86" s="898"/>
      <c r="E86" s="898"/>
      <c r="F86" s="898"/>
      <c r="G86" s="898"/>
      <c r="H86" s="898"/>
      <c r="I86" s="898"/>
      <c r="J86" s="898"/>
      <c r="K86" s="32"/>
      <c r="L86" s="891"/>
      <c r="M86" s="891"/>
      <c r="N86" s="598"/>
      <c r="O86" s="787"/>
      <c r="P86" s="787"/>
      <c r="Q86" s="787"/>
      <c r="R86" s="787"/>
      <c r="S86" s="787"/>
      <c r="T86" s="787"/>
      <c r="U86" s="32"/>
      <c r="V86" s="787"/>
      <c r="W86" s="787"/>
      <c r="X86" s="787"/>
      <c r="Y86" s="787"/>
      <c r="Z86" s="787"/>
      <c r="AA86" s="26"/>
      <c r="AB86" s="26"/>
      <c r="AC86" s="26"/>
      <c r="AD86" s="36"/>
      <c r="AE86" s="261"/>
      <c r="AF86" s="261"/>
    </row>
    <row r="87" spans="1:32" ht="15.75" customHeight="1">
      <c r="A87" s="258"/>
      <c r="B87" s="258"/>
      <c r="C87" s="898"/>
      <c r="D87" s="898"/>
      <c r="E87" s="898"/>
      <c r="F87" s="898"/>
      <c r="G87" s="898"/>
      <c r="H87" s="898"/>
      <c r="I87" s="898"/>
      <c r="J87" s="898"/>
      <c r="K87" s="32"/>
      <c r="L87" s="891"/>
      <c r="M87" s="891"/>
      <c r="N87" s="598"/>
      <c r="O87" s="787"/>
      <c r="P87" s="787"/>
      <c r="Q87" s="787"/>
      <c r="R87" s="787"/>
      <c r="S87" s="787"/>
      <c r="T87" s="787"/>
      <c r="U87" s="32"/>
      <c r="V87" s="787"/>
      <c r="W87" s="787"/>
      <c r="X87" s="787"/>
      <c r="Y87" s="787"/>
      <c r="Z87" s="787"/>
      <c r="AA87" s="26"/>
      <c r="AB87" s="26"/>
      <c r="AC87" s="26"/>
      <c r="AD87" s="36"/>
      <c r="AE87" s="261"/>
      <c r="AF87" s="261"/>
    </row>
    <row r="88" spans="1:32" ht="15.75" customHeight="1">
      <c r="A88" s="258"/>
      <c r="B88" s="258"/>
      <c r="C88" s="898"/>
      <c r="D88" s="898"/>
      <c r="E88" s="898"/>
      <c r="F88" s="898"/>
      <c r="G88" s="898"/>
      <c r="H88" s="898"/>
      <c r="I88" s="898"/>
      <c r="J88" s="898"/>
      <c r="K88" s="32"/>
      <c r="L88" s="891"/>
      <c r="M88" s="891"/>
      <c r="N88" s="598"/>
      <c r="O88" s="787"/>
      <c r="P88" s="787"/>
      <c r="Q88" s="787"/>
      <c r="R88" s="787"/>
      <c r="S88" s="787"/>
      <c r="T88" s="787"/>
      <c r="U88" s="32"/>
      <c r="V88" s="787"/>
      <c r="W88" s="787"/>
      <c r="X88" s="787"/>
      <c r="Y88" s="787"/>
      <c r="Z88" s="787"/>
      <c r="AA88" s="26"/>
      <c r="AB88" s="26"/>
      <c r="AC88" s="26"/>
      <c r="AD88" s="36"/>
      <c r="AE88" s="261"/>
      <c r="AF88" s="261"/>
    </row>
    <row r="89" spans="1:32" ht="15.75" customHeight="1">
      <c r="A89" s="258"/>
      <c r="B89" s="258"/>
      <c r="C89" s="898"/>
      <c r="D89" s="898"/>
      <c r="E89" s="898"/>
      <c r="F89" s="898"/>
      <c r="G89" s="898"/>
      <c r="H89" s="898"/>
      <c r="I89" s="898"/>
      <c r="J89" s="898"/>
      <c r="K89" s="32"/>
      <c r="L89" s="891"/>
      <c r="M89" s="891"/>
      <c r="N89" s="598"/>
      <c r="O89" s="787"/>
      <c r="P89" s="787"/>
      <c r="Q89" s="787"/>
      <c r="R89" s="787"/>
      <c r="S89" s="787"/>
      <c r="T89" s="787"/>
      <c r="U89" s="32"/>
      <c r="V89" s="787"/>
      <c r="W89" s="787"/>
      <c r="X89" s="787"/>
      <c r="Y89" s="787"/>
      <c r="Z89" s="787"/>
      <c r="AA89" s="26"/>
      <c r="AB89" s="26"/>
      <c r="AC89" s="26"/>
      <c r="AD89" s="36"/>
      <c r="AE89" s="261"/>
      <c r="AF89" s="261"/>
    </row>
    <row r="90" spans="1:32" ht="15.75" customHeight="1">
      <c r="A90" s="258"/>
      <c r="B90" s="258"/>
      <c r="C90" s="898"/>
      <c r="D90" s="898"/>
      <c r="E90" s="898"/>
      <c r="F90" s="898"/>
      <c r="G90" s="898"/>
      <c r="H90" s="898"/>
      <c r="I90" s="898"/>
      <c r="J90" s="898"/>
      <c r="K90" s="32"/>
      <c r="L90" s="891"/>
      <c r="M90" s="891"/>
      <c r="N90" s="598"/>
      <c r="O90" s="787"/>
      <c r="P90" s="787"/>
      <c r="Q90" s="787"/>
      <c r="R90" s="787"/>
      <c r="S90" s="787"/>
      <c r="T90" s="787"/>
      <c r="U90" s="32"/>
      <c r="V90" s="787"/>
      <c r="W90" s="787"/>
      <c r="X90" s="787"/>
      <c r="Y90" s="787"/>
      <c r="Z90" s="787"/>
      <c r="AA90" s="26"/>
      <c r="AB90" s="26"/>
      <c r="AC90" s="26"/>
      <c r="AD90" s="36"/>
      <c r="AE90" s="261"/>
      <c r="AF90" s="261"/>
    </row>
    <row r="91" spans="1:32" ht="15.75" customHeight="1">
      <c r="A91" s="258"/>
      <c r="B91" s="258"/>
      <c r="C91" s="898"/>
      <c r="D91" s="898"/>
      <c r="E91" s="898"/>
      <c r="F91" s="898"/>
      <c r="G91" s="898"/>
      <c r="H91" s="898"/>
      <c r="I91" s="898"/>
      <c r="J91" s="898"/>
      <c r="K91" s="32"/>
      <c r="L91" s="891"/>
      <c r="M91" s="891"/>
      <c r="N91" s="598"/>
      <c r="O91" s="787"/>
      <c r="P91" s="787"/>
      <c r="Q91" s="787"/>
      <c r="R91" s="787"/>
      <c r="S91" s="787"/>
      <c r="T91" s="787"/>
      <c r="U91" s="32"/>
      <c r="V91" s="787"/>
      <c r="W91" s="787"/>
      <c r="X91" s="787"/>
      <c r="Y91" s="787"/>
      <c r="Z91" s="787"/>
      <c r="AA91" s="26"/>
      <c r="AB91" s="26"/>
      <c r="AC91" s="26"/>
      <c r="AD91" s="36"/>
      <c r="AE91" s="261"/>
      <c r="AF91" s="261"/>
    </row>
    <row r="92" spans="1:32" s="28" customFormat="1" ht="9" customHeight="1" thickBot="1">
      <c r="A92" s="294"/>
      <c r="B92" s="288"/>
      <c r="C92" s="120"/>
      <c r="D92" s="120"/>
      <c r="E92" s="120"/>
      <c r="F92" s="120"/>
      <c r="G92" s="120"/>
      <c r="H92" s="120"/>
      <c r="I92" s="120"/>
      <c r="J92" s="120"/>
      <c r="K92" s="273"/>
      <c r="L92" s="315"/>
      <c r="M92" s="315"/>
      <c r="N92" s="605"/>
      <c r="O92" s="129"/>
      <c r="P92" s="129"/>
      <c r="Q92" s="129"/>
      <c r="R92" s="129"/>
      <c r="S92" s="129"/>
      <c r="T92" s="129"/>
      <c r="U92" s="582"/>
      <c r="V92" s="129"/>
      <c r="W92" s="129"/>
      <c r="X92" s="129"/>
      <c r="Y92" s="129"/>
      <c r="Z92" s="129"/>
      <c r="AA92" s="273"/>
      <c r="AB92" s="273"/>
      <c r="AC92" s="273"/>
      <c r="AD92" s="330"/>
      <c r="AE92" s="291"/>
      <c r="AF92" s="295"/>
    </row>
    <row r="93" spans="1:32" s="28" customFormat="1" ht="9" customHeight="1" thickBot="1">
      <c r="A93" s="294"/>
      <c r="B93" s="26"/>
      <c r="C93" s="101"/>
      <c r="D93" s="101"/>
      <c r="E93" s="101"/>
      <c r="F93" s="101"/>
      <c r="G93" s="101"/>
      <c r="H93" s="101"/>
      <c r="I93" s="101"/>
      <c r="J93" s="101"/>
      <c r="K93" s="26"/>
      <c r="L93" s="373"/>
      <c r="M93" s="373"/>
      <c r="N93" s="317"/>
      <c r="O93" s="39"/>
      <c r="P93" s="39"/>
      <c r="Q93" s="39"/>
      <c r="R93" s="39"/>
      <c r="S93" s="39"/>
      <c r="T93" s="39"/>
      <c r="U93" s="26"/>
      <c r="V93" s="39"/>
      <c r="W93" s="39"/>
      <c r="X93" s="39"/>
      <c r="Y93" s="39"/>
      <c r="Z93" s="39"/>
      <c r="AA93" s="26"/>
      <c r="AB93" s="26"/>
      <c r="AC93" s="26"/>
      <c r="AD93" s="36"/>
      <c r="AE93" s="26"/>
      <c r="AF93" s="295"/>
    </row>
    <row r="94" spans="1:32" s="38" customFormat="1" ht="6" customHeight="1">
      <c r="A94" s="58"/>
      <c r="B94" s="202"/>
      <c r="C94" s="203"/>
      <c r="D94" s="203"/>
      <c r="E94" s="203"/>
      <c r="F94" s="203"/>
      <c r="G94" s="203"/>
      <c r="H94" s="203"/>
      <c r="I94" s="203"/>
      <c r="J94" s="203"/>
      <c r="K94" s="203"/>
      <c r="L94" s="203"/>
      <c r="M94" s="203"/>
      <c r="N94" s="203"/>
      <c r="O94" s="203"/>
      <c r="P94" s="203"/>
      <c r="Q94" s="203"/>
      <c r="R94" s="203"/>
      <c r="S94" s="203"/>
      <c r="T94" s="203"/>
      <c r="U94" s="203"/>
      <c r="V94" s="203"/>
      <c r="W94" s="203"/>
      <c r="X94" s="203"/>
      <c r="Y94" s="203"/>
      <c r="Z94" s="203"/>
      <c r="AA94" s="203"/>
      <c r="AB94" s="203"/>
      <c r="AC94" s="203"/>
      <c r="AD94" s="203"/>
      <c r="AE94" s="204"/>
      <c r="AF94" s="59"/>
    </row>
    <row r="95" spans="1:32" ht="20.25" customHeight="1">
      <c r="A95" s="258"/>
      <c r="B95" s="258"/>
      <c r="C95" s="850" t="s">
        <v>191</v>
      </c>
      <c r="D95" s="851"/>
      <c r="E95" s="851"/>
      <c r="F95" s="851"/>
      <c r="G95" s="851"/>
      <c r="H95" s="851"/>
      <c r="I95" s="851"/>
      <c r="J95" s="567" t="s">
        <v>1</v>
      </c>
      <c r="K95" s="247"/>
      <c r="L95" s="901"/>
      <c r="M95" s="902"/>
      <c r="N95" s="247"/>
      <c r="O95" s="247"/>
      <c r="P95" s="247"/>
      <c r="Q95" s="247"/>
      <c r="R95" s="247"/>
      <c r="S95" s="247"/>
      <c r="T95" s="247"/>
      <c r="U95" s="247"/>
      <c r="V95" s="900"/>
      <c r="W95" s="900"/>
      <c r="X95" s="900"/>
      <c r="Y95" s="26"/>
      <c r="Z95" s="26"/>
      <c r="AA95" s="26"/>
      <c r="AB95" s="26"/>
      <c r="AC95" s="26"/>
      <c r="AD95" s="36"/>
      <c r="AE95" s="261"/>
      <c r="AF95" s="261"/>
    </row>
    <row r="96" spans="1:32" s="28" customFormat="1" ht="6" customHeight="1">
      <c r="A96" s="294"/>
      <c r="B96" s="294"/>
      <c r="C96" s="110"/>
      <c r="D96" s="110"/>
      <c r="E96" s="110"/>
      <c r="F96" s="110"/>
      <c r="G96" s="110"/>
      <c r="H96" s="110"/>
      <c r="I96" s="110"/>
      <c r="J96" s="337"/>
      <c r="K96" s="26"/>
      <c r="L96" s="373"/>
      <c r="M96" s="373"/>
      <c r="N96" s="26"/>
      <c r="O96" s="26"/>
      <c r="P96" s="26"/>
      <c r="Q96" s="26"/>
      <c r="R96" s="26"/>
      <c r="S96" s="26"/>
      <c r="T96" s="26"/>
      <c r="U96" s="26"/>
      <c r="V96" s="373"/>
      <c r="W96" s="373"/>
      <c r="X96" s="373"/>
      <c r="Y96" s="26"/>
      <c r="Z96" s="26"/>
      <c r="AA96" s="26"/>
      <c r="AB96" s="26"/>
      <c r="AC96" s="26"/>
      <c r="AD96" s="36"/>
      <c r="AE96" s="295"/>
      <c r="AF96" s="295"/>
    </row>
    <row r="97" spans="1:32" ht="12" customHeight="1">
      <c r="A97" s="258"/>
      <c r="B97" s="258"/>
      <c r="C97" s="903" t="s">
        <v>70</v>
      </c>
      <c r="D97" s="904"/>
      <c r="E97" s="904"/>
      <c r="F97" s="904"/>
      <c r="G97" s="904"/>
      <c r="H97" s="904"/>
      <c r="I97" s="904"/>
      <c r="J97" s="813" t="s">
        <v>1</v>
      </c>
      <c r="K97" s="247"/>
      <c r="L97" s="876" t="s">
        <v>238</v>
      </c>
      <c r="M97" s="877"/>
      <c r="N97" s="877"/>
      <c r="O97" s="877"/>
      <c r="P97" s="877"/>
      <c r="Q97" s="877"/>
      <c r="R97" s="877"/>
      <c r="S97" s="877"/>
      <c r="T97" s="877"/>
      <c r="U97" s="877"/>
      <c r="V97" s="877"/>
      <c r="W97" s="877"/>
      <c r="X97" s="877"/>
      <c r="Y97" s="877"/>
      <c r="Z97" s="877"/>
      <c r="AA97" s="877"/>
      <c r="AB97" s="877"/>
      <c r="AC97" s="877"/>
      <c r="AD97" s="878"/>
      <c r="AE97" s="261"/>
      <c r="AF97" s="261"/>
    </row>
    <row r="98" spans="1:32" ht="8.25" customHeight="1">
      <c r="A98" s="258"/>
      <c r="B98" s="258"/>
      <c r="C98" s="907"/>
      <c r="D98" s="908"/>
      <c r="E98" s="908"/>
      <c r="F98" s="908"/>
      <c r="G98" s="908"/>
      <c r="H98" s="908"/>
      <c r="I98" s="908"/>
      <c r="J98" s="814"/>
      <c r="K98" s="247"/>
      <c r="L98" s="882"/>
      <c r="M98" s="883"/>
      <c r="N98" s="883"/>
      <c r="O98" s="883"/>
      <c r="P98" s="883"/>
      <c r="Q98" s="883"/>
      <c r="R98" s="883"/>
      <c r="S98" s="883"/>
      <c r="T98" s="883"/>
      <c r="U98" s="883"/>
      <c r="V98" s="883"/>
      <c r="W98" s="883"/>
      <c r="X98" s="883"/>
      <c r="Y98" s="883"/>
      <c r="Z98" s="883"/>
      <c r="AA98" s="883"/>
      <c r="AB98" s="883"/>
      <c r="AC98" s="883"/>
      <c r="AD98" s="884"/>
      <c r="AE98" s="261"/>
      <c r="AF98" s="261"/>
    </row>
    <row r="99" spans="1:32" s="28" customFormat="1" ht="9" customHeight="1" thickBot="1">
      <c r="A99" s="294"/>
      <c r="B99" s="288"/>
      <c r="C99" s="271"/>
      <c r="D99" s="271"/>
      <c r="E99" s="271"/>
      <c r="F99" s="271"/>
      <c r="G99" s="271"/>
      <c r="H99" s="271"/>
      <c r="I99" s="271"/>
      <c r="J99" s="306"/>
      <c r="K99" s="273"/>
      <c r="L99" s="339"/>
      <c r="M99" s="339"/>
      <c r="N99" s="339"/>
      <c r="O99" s="339"/>
      <c r="P99" s="339"/>
      <c r="Q99" s="339"/>
      <c r="R99" s="339"/>
      <c r="S99" s="339"/>
      <c r="T99" s="339"/>
      <c r="U99" s="339"/>
      <c r="V99" s="339"/>
      <c r="W99" s="339"/>
      <c r="X99" s="339"/>
      <c r="Y99" s="339"/>
      <c r="Z99" s="339"/>
      <c r="AA99" s="339"/>
      <c r="AB99" s="339"/>
      <c r="AC99" s="339"/>
      <c r="AD99" s="339"/>
      <c r="AE99" s="291"/>
      <c r="AF99" s="295"/>
    </row>
    <row r="100" spans="1:32" ht="9" customHeight="1" thickBot="1">
      <c r="A100" s="258"/>
      <c r="B100" s="247"/>
      <c r="C100" s="52"/>
      <c r="D100" s="52"/>
      <c r="E100" s="247"/>
      <c r="F100" s="247"/>
      <c r="G100" s="247"/>
      <c r="H100" s="247"/>
      <c r="I100" s="247"/>
      <c r="J100" s="247"/>
      <c r="K100" s="247"/>
      <c r="L100" s="247"/>
      <c r="M100" s="247"/>
      <c r="N100" s="247"/>
      <c r="O100" s="247"/>
      <c r="P100" s="247"/>
      <c r="Q100" s="247"/>
      <c r="R100" s="247"/>
      <c r="S100" s="247"/>
      <c r="T100" s="247"/>
      <c r="U100" s="247"/>
      <c r="V100" s="247"/>
      <c r="W100" s="247"/>
      <c r="X100" s="247"/>
      <c r="Y100" s="247"/>
      <c r="Z100" s="247"/>
      <c r="AA100" s="247"/>
      <c r="AB100" s="247"/>
      <c r="AC100" s="247"/>
      <c r="AD100" s="247"/>
      <c r="AE100" s="261"/>
      <c r="AF100" s="261"/>
    </row>
    <row r="101" spans="1:32" ht="9" customHeight="1">
      <c r="A101" s="258"/>
      <c r="B101" s="267"/>
      <c r="C101" s="50"/>
      <c r="D101" s="50"/>
      <c r="E101" s="115"/>
      <c r="F101" s="115"/>
      <c r="G101" s="115"/>
      <c r="H101" s="115"/>
      <c r="I101" s="115"/>
      <c r="J101" s="115"/>
      <c r="K101" s="115"/>
      <c r="L101" s="340"/>
      <c r="M101" s="340"/>
      <c r="N101" s="340"/>
      <c r="O101" s="340"/>
      <c r="P101" s="340"/>
      <c r="Q101" s="340"/>
      <c r="R101" s="340"/>
      <c r="S101" s="340"/>
      <c r="T101" s="340"/>
      <c r="U101" s="340"/>
      <c r="V101" s="340"/>
      <c r="W101" s="340"/>
      <c r="X101" s="340"/>
      <c r="Y101" s="340"/>
      <c r="Z101" s="340"/>
      <c r="AA101" s="340"/>
      <c r="AB101" s="340"/>
      <c r="AC101" s="340"/>
      <c r="AD101" s="340"/>
      <c r="AE101" s="268"/>
      <c r="AF101" s="261"/>
    </row>
    <row r="102" spans="1:32" ht="20.25" customHeight="1">
      <c r="A102" s="258"/>
      <c r="B102" s="258"/>
      <c r="C102" s="850" t="s">
        <v>192</v>
      </c>
      <c r="D102" s="851"/>
      <c r="E102" s="851"/>
      <c r="F102" s="851"/>
      <c r="G102" s="851"/>
      <c r="H102" s="851"/>
      <c r="I102" s="851"/>
      <c r="J102" s="916"/>
      <c r="K102" s="247"/>
      <c r="L102" s="405"/>
      <c r="M102" s="405"/>
      <c r="N102" s="405"/>
      <c r="O102" s="405"/>
      <c r="P102" s="405"/>
      <c r="Q102" s="405"/>
      <c r="R102" s="405"/>
      <c r="S102" s="405"/>
      <c r="T102" s="405"/>
      <c r="U102" s="405"/>
      <c r="V102" s="405"/>
      <c r="W102" s="405"/>
      <c r="X102" s="405"/>
      <c r="Y102" s="405"/>
      <c r="Z102" s="405"/>
      <c r="AA102" s="36"/>
      <c r="AB102" s="36"/>
      <c r="AC102" s="36"/>
      <c r="AD102" s="62"/>
      <c r="AE102" s="261"/>
      <c r="AF102" s="261"/>
    </row>
    <row r="103" spans="1:32" ht="6" customHeight="1">
      <c r="A103" s="258"/>
      <c r="B103" s="258"/>
      <c r="C103" s="52"/>
      <c r="D103" s="52"/>
      <c r="E103" s="247"/>
      <c r="F103" s="247"/>
      <c r="G103" s="247"/>
      <c r="H103" s="247"/>
      <c r="I103" s="247"/>
      <c r="J103" s="247"/>
      <c r="K103" s="247"/>
      <c r="L103" s="247"/>
      <c r="M103" s="247"/>
      <c r="N103" s="247"/>
      <c r="O103" s="247"/>
      <c r="P103" s="247"/>
      <c r="Q103" s="247"/>
      <c r="R103" s="247"/>
      <c r="S103" s="247"/>
      <c r="T103" s="247"/>
      <c r="U103" s="247"/>
      <c r="V103" s="247"/>
      <c r="W103" s="247"/>
      <c r="X103" s="19"/>
      <c r="Y103" s="19"/>
      <c r="Z103" s="19"/>
      <c r="AA103" s="247"/>
      <c r="AB103" s="247"/>
      <c r="AC103" s="247"/>
      <c r="AD103" s="247"/>
      <c r="AE103" s="261"/>
      <c r="AF103" s="261"/>
    </row>
    <row r="104" spans="1:32" s="28" customFormat="1" ht="12" customHeight="1">
      <c r="A104" s="294"/>
      <c r="B104" s="294"/>
      <c r="C104" s="698" t="s">
        <v>90</v>
      </c>
      <c r="D104" s="811"/>
      <c r="E104" s="811"/>
      <c r="F104" s="811"/>
      <c r="G104" s="811"/>
      <c r="H104" s="811"/>
      <c r="I104" s="811"/>
      <c r="J104" s="813" t="s">
        <v>1</v>
      </c>
      <c r="K104" s="337"/>
      <c r="L104" s="885" t="s">
        <v>239</v>
      </c>
      <c r="M104" s="886"/>
      <c r="N104" s="886"/>
      <c r="O104" s="886"/>
      <c r="P104" s="886"/>
      <c r="Q104" s="886"/>
      <c r="R104" s="886"/>
      <c r="S104" s="886"/>
      <c r="T104" s="886"/>
      <c r="U104" s="886"/>
      <c r="V104" s="886"/>
      <c r="W104" s="886"/>
      <c r="X104" s="886"/>
      <c r="Y104" s="886"/>
      <c r="Z104" s="886"/>
      <c r="AA104" s="886"/>
      <c r="AB104" s="886"/>
      <c r="AC104" s="886"/>
      <c r="AD104" s="887"/>
      <c r="AE104" s="295"/>
      <c r="AF104" s="295"/>
    </row>
    <row r="105" spans="1:32" s="28" customFormat="1" ht="3.75" customHeight="1">
      <c r="A105" s="294"/>
      <c r="B105" s="294"/>
      <c r="C105" s="731"/>
      <c r="D105" s="812"/>
      <c r="E105" s="812"/>
      <c r="F105" s="812"/>
      <c r="G105" s="812"/>
      <c r="H105" s="812"/>
      <c r="I105" s="812"/>
      <c r="J105" s="814"/>
      <c r="K105" s="337"/>
      <c r="L105" s="888"/>
      <c r="M105" s="889"/>
      <c r="N105" s="889"/>
      <c r="O105" s="889"/>
      <c r="P105" s="889"/>
      <c r="Q105" s="889"/>
      <c r="R105" s="889"/>
      <c r="S105" s="889"/>
      <c r="T105" s="889"/>
      <c r="U105" s="889"/>
      <c r="V105" s="889"/>
      <c r="W105" s="889"/>
      <c r="X105" s="889"/>
      <c r="Y105" s="889"/>
      <c r="Z105" s="889"/>
      <c r="AA105" s="889"/>
      <c r="AB105" s="889"/>
      <c r="AC105" s="889"/>
      <c r="AD105" s="890"/>
      <c r="AE105" s="295"/>
      <c r="AF105" s="295"/>
    </row>
    <row r="106" spans="1:32" ht="6" customHeight="1">
      <c r="A106" s="258"/>
      <c r="B106" s="258"/>
      <c r="C106" s="52"/>
      <c r="D106" s="52"/>
      <c r="E106" s="247"/>
      <c r="F106" s="247"/>
      <c r="G106" s="247"/>
      <c r="H106" s="247"/>
      <c r="I106" s="247"/>
      <c r="J106" s="247"/>
      <c r="K106" s="247"/>
      <c r="L106" s="247"/>
      <c r="M106" s="247"/>
      <c r="N106" s="247"/>
      <c r="O106" s="247"/>
      <c r="P106" s="247"/>
      <c r="Q106" s="247"/>
      <c r="R106" s="247"/>
      <c r="S106" s="247"/>
      <c r="T106" s="247"/>
      <c r="U106" s="247"/>
      <c r="V106" s="247"/>
      <c r="W106" s="247"/>
      <c r="X106" s="19"/>
      <c r="Y106" s="19"/>
      <c r="Z106" s="19"/>
      <c r="AA106" s="247"/>
      <c r="AB106" s="247"/>
      <c r="AC106" s="247"/>
      <c r="AD106" s="247"/>
      <c r="AE106" s="261"/>
      <c r="AF106" s="261"/>
    </row>
    <row r="107" spans="1:32" s="28" customFormat="1" ht="24.75" customHeight="1">
      <c r="A107" s="294"/>
      <c r="B107" s="294"/>
      <c r="C107" s="684" t="s">
        <v>120</v>
      </c>
      <c r="D107" s="897"/>
      <c r="E107" s="897"/>
      <c r="F107" s="897"/>
      <c r="G107" s="897"/>
      <c r="H107" s="897"/>
      <c r="I107" s="897"/>
      <c r="J107" s="685"/>
      <c r="K107" s="32"/>
      <c r="L107" s="788" t="s">
        <v>126</v>
      </c>
      <c r="M107" s="790"/>
      <c r="N107" s="609"/>
      <c r="O107" s="892" t="s">
        <v>194</v>
      </c>
      <c r="P107" s="893"/>
      <c r="Q107" s="893"/>
      <c r="R107" s="893"/>
      <c r="S107" s="893"/>
      <c r="T107" s="894"/>
      <c r="U107" s="609"/>
      <c r="V107" s="892" t="s">
        <v>193</v>
      </c>
      <c r="W107" s="895"/>
      <c r="X107" s="895"/>
      <c r="Y107" s="895"/>
      <c r="Z107" s="896"/>
      <c r="AA107" s="26"/>
      <c r="AB107" s="26"/>
      <c r="AC107" s="26"/>
      <c r="AD107" s="26"/>
      <c r="AE107" s="295"/>
      <c r="AF107" s="295"/>
    </row>
    <row r="108" spans="1:32" s="28" customFormat="1" ht="5.25" customHeight="1">
      <c r="A108" s="294"/>
      <c r="B108" s="294"/>
      <c r="C108" s="610"/>
      <c r="D108" s="610"/>
      <c r="E108" s="610"/>
      <c r="F108" s="610"/>
      <c r="G108" s="610"/>
      <c r="H108" s="610"/>
      <c r="I108" s="610"/>
      <c r="J108" s="300"/>
      <c r="K108" s="32"/>
      <c r="L108" s="32"/>
      <c r="M108" s="32"/>
      <c r="N108" s="32"/>
      <c r="O108" s="32"/>
      <c r="P108" s="32"/>
      <c r="Q108" s="32"/>
      <c r="R108" s="32"/>
      <c r="S108" s="32"/>
      <c r="T108" s="32"/>
      <c r="U108" s="32"/>
      <c r="V108" s="32"/>
      <c r="W108" s="32"/>
      <c r="X108" s="32"/>
      <c r="Y108" s="32"/>
      <c r="Z108" s="32"/>
      <c r="AA108" s="32"/>
      <c r="AB108" s="26"/>
      <c r="AC108" s="26"/>
      <c r="AD108" s="36"/>
      <c r="AE108" s="295"/>
      <c r="AF108" s="295"/>
    </row>
    <row r="109" spans="1:32" ht="15.75" customHeight="1">
      <c r="A109" s="258"/>
      <c r="B109" s="258"/>
      <c r="C109" s="898"/>
      <c r="D109" s="898"/>
      <c r="E109" s="898"/>
      <c r="F109" s="898"/>
      <c r="G109" s="898"/>
      <c r="H109" s="898"/>
      <c r="I109" s="898"/>
      <c r="J109" s="898"/>
      <c r="K109" s="32"/>
      <c r="L109" s="891"/>
      <c r="M109" s="891"/>
      <c r="N109" s="32"/>
      <c r="O109" s="899"/>
      <c r="P109" s="899"/>
      <c r="Q109" s="899"/>
      <c r="R109" s="899"/>
      <c r="S109" s="899"/>
      <c r="T109" s="899"/>
      <c r="U109" s="32"/>
      <c r="V109" s="899"/>
      <c r="W109" s="899"/>
      <c r="X109" s="899"/>
      <c r="Y109" s="899"/>
      <c r="Z109" s="899"/>
      <c r="AA109" s="26"/>
      <c r="AB109" s="26"/>
      <c r="AC109" s="26"/>
      <c r="AD109" s="36"/>
      <c r="AE109" s="261"/>
      <c r="AF109" s="261"/>
    </row>
    <row r="110" spans="1:32" ht="15.75" customHeight="1">
      <c r="A110" s="258"/>
      <c r="B110" s="258"/>
      <c r="C110" s="898"/>
      <c r="D110" s="898"/>
      <c r="E110" s="898"/>
      <c r="F110" s="898"/>
      <c r="G110" s="898"/>
      <c r="H110" s="898"/>
      <c r="I110" s="898"/>
      <c r="J110" s="898"/>
      <c r="K110" s="32"/>
      <c r="L110" s="891"/>
      <c r="M110" s="891"/>
      <c r="N110" s="83"/>
      <c r="O110" s="787"/>
      <c r="P110" s="787"/>
      <c r="Q110" s="787"/>
      <c r="R110" s="787"/>
      <c r="S110" s="787"/>
      <c r="T110" s="787"/>
      <c r="U110" s="32"/>
      <c r="V110" s="787"/>
      <c r="W110" s="787"/>
      <c r="X110" s="787"/>
      <c r="Y110" s="787"/>
      <c r="Z110" s="787"/>
      <c r="AA110" s="26"/>
      <c r="AB110" s="26"/>
      <c r="AC110" s="26"/>
      <c r="AD110" s="36"/>
      <c r="AE110" s="261"/>
      <c r="AF110" s="261"/>
    </row>
    <row r="111" spans="1:32" ht="15.75" customHeight="1">
      <c r="A111" s="258"/>
      <c r="B111" s="258"/>
      <c r="C111" s="898"/>
      <c r="D111" s="898"/>
      <c r="E111" s="898"/>
      <c r="F111" s="898"/>
      <c r="G111" s="898"/>
      <c r="H111" s="898"/>
      <c r="I111" s="898"/>
      <c r="J111" s="898"/>
      <c r="K111" s="32"/>
      <c r="L111" s="891"/>
      <c r="M111" s="891"/>
      <c r="N111" s="598"/>
      <c r="O111" s="787"/>
      <c r="P111" s="787"/>
      <c r="Q111" s="787"/>
      <c r="R111" s="787"/>
      <c r="S111" s="787"/>
      <c r="T111" s="787"/>
      <c r="U111" s="32"/>
      <c r="V111" s="787"/>
      <c r="W111" s="787"/>
      <c r="X111" s="787"/>
      <c r="Y111" s="787"/>
      <c r="Z111" s="787"/>
      <c r="AA111" s="26"/>
      <c r="AB111" s="26"/>
      <c r="AC111" s="26"/>
      <c r="AD111" s="36"/>
      <c r="AE111" s="261"/>
      <c r="AF111" s="261"/>
    </row>
    <row r="112" spans="1:32" ht="15.75" customHeight="1">
      <c r="A112" s="258"/>
      <c r="B112" s="258"/>
      <c r="C112" s="898"/>
      <c r="D112" s="898"/>
      <c r="E112" s="898"/>
      <c r="F112" s="898"/>
      <c r="G112" s="898"/>
      <c r="H112" s="898"/>
      <c r="I112" s="898"/>
      <c r="J112" s="898"/>
      <c r="K112" s="32"/>
      <c r="L112" s="891"/>
      <c r="M112" s="891"/>
      <c r="N112" s="598"/>
      <c r="O112" s="787"/>
      <c r="P112" s="787"/>
      <c r="Q112" s="787"/>
      <c r="R112" s="787"/>
      <c r="S112" s="787"/>
      <c r="T112" s="787"/>
      <c r="U112" s="32"/>
      <c r="V112" s="787"/>
      <c r="W112" s="787"/>
      <c r="X112" s="787"/>
      <c r="Y112" s="787"/>
      <c r="Z112" s="787"/>
      <c r="AA112" s="26"/>
      <c r="AB112" s="26"/>
      <c r="AC112" s="26"/>
      <c r="AD112" s="36"/>
      <c r="AE112" s="261"/>
      <c r="AF112" s="261"/>
    </row>
    <row r="113" spans="1:32" ht="15.75" customHeight="1">
      <c r="A113" s="258"/>
      <c r="B113" s="258"/>
      <c r="C113" s="898"/>
      <c r="D113" s="898"/>
      <c r="E113" s="898"/>
      <c r="F113" s="898"/>
      <c r="G113" s="898"/>
      <c r="H113" s="898"/>
      <c r="I113" s="898"/>
      <c r="J113" s="898"/>
      <c r="K113" s="32"/>
      <c r="L113" s="891"/>
      <c r="M113" s="891"/>
      <c r="N113" s="598"/>
      <c r="O113" s="787"/>
      <c r="P113" s="787"/>
      <c r="Q113" s="787"/>
      <c r="R113" s="787"/>
      <c r="S113" s="787"/>
      <c r="T113" s="787"/>
      <c r="U113" s="32"/>
      <c r="V113" s="787"/>
      <c r="W113" s="787"/>
      <c r="X113" s="787"/>
      <c r="Y113" s="787"/>
      <c r="Z113" s="787"/>
      <c r="AA113" s="26"/>
      <c r="AB113" s="26"/>
      <c r="AC113" s="26"/>
      <c r="AD113" s="36"/>
      <c r="AE113" s="261"/>
      <c r="AF113" s="261"/>
    </row>
    <row r="114" spans="1:32" ht="15.75" customHeight="1">
      <c r="A114" s="258"/>
      <c r="B114" s="258"/>
      <c r="C114" s="898"/>
      <c r="D114" s="898"/>
      <c r="E114" s="898"/>
      <c r="F114" s="898"/>
      <c r="G114" s="898"/>
      <c r="H114" s="898"/>
      <c r="I114" s="898"/>
      <c r="J114" s="898"/>
      <c r="K114" s="32"/>
      <c r="L114" s="891"/>
      <c r="M114" s="891"/>
      <c r="N114" s="598"/>
      <c r="O114" s="787"/>
      <c r="P114" s="787"/>
      <c r="Q114" s="787"/>
      <c r="R114" s="787"/>
      <c r="S114" s="787"/>
      <c r="T114" s="787"/>
      <c r="U114" s="32"/>
      <c r="V114" s="787"/>
      <c r="W114" s="787"/>
      <c r="X114" s="787"/>
      <c r="Y114" s="787"/>
      <c r="Z114" s="787"/>
      <c r="AA114" s="26"/>
      <c r="AB114" s="26"/>
      <c r="AC114" s="26"/>
      <c r="AD114" s="36"/>
      <c r="AE114" s="261"/>
      <c r="AF114" s="261"/>
    </row>
    <row r="115" spans="1:32" ht="15.75" customHeight="1">
      <c r="A115" s="258"/>
      <c r="B115" s="258"/>
      <c r="C115" s="898"/>
      <c r="D115" s="898"/>
      <c r="E115" s="898"/>
      <c r="F115" s="898"/>
      <c r="G115" s="898"/>
      <c r="H115" s="898"/>
      <c r="I115" s="898"/>
      <c r="J115" s="898"/>
      <c r="K115" s="32"/>
      <c r="L115" s="891"/>
      <c r="M115" s="891"/>
      <c r="N115" s="598"/>
      <c r="O115" s="787"/>
      <c r="P115" s="787"/>
      <c r="Q115" s="787"/>
      <c r="R115" s="787"/>
      <c r="S115" s="787"/>
      <c r="T115" s="787"/>
      <c r="U115" s="32"/>
      <c r="V115" s="787"/>
      <c r="W115" s="787"/>
      <c r="X115" s="787"/>
      <c r="Y115" s="787"/>
      <c r="Z115" s="787"/>
      <c r="AA115" s="26"/>
      <c r="AB115" s="26"/>
      <c r="AC115" s="26"/>
      <c r="AD115" s="36"/>
      <c r="AE115" s="261"/>
      <c r="AF115" s="261"/>
    </row>
    <row r="116" spans="1:32" ht="15.75" customHeight="1">
      <c r="A116" s="258"/>
      <c r="B116" s="258"/>
      <c r="C116" s="898"/>
      <c r="D116" s="898"/>
      <c r="E116" s="898"/>
      <c r="F116" s="898"/>
      <c r="G116" s="898"/>
      <c r="H116" s="898"/>
      <c r="I116" s="898"/>
      <c r="J116" s="898"/>
      <c r="K116" s="32"/>
      <c r="L116" s="891"/>
      <c r="M116" s="891"/>
      <c r="N116" s="598"/>
      <c r="O116" s="787"/>
      <c r="P116" s="787"/>
      <c r="Q116" s="787"/>
      <c r="R116" s="787"/>
      <c r="S116" s="787"/>
      <c r="T116" s="787"/>
      <c r="U116" s="32"/>
      <c r="V116" s="787"/>
      <c r="W116" s="787"/>
      <c r="X116" s="787"/>
      <c r="Y116" s="787"/>
      <c r="Z116" s="787"/>
      <c r="AA116" s="26"/>
      <c r="AB116" s="26"/>
      <c r="AC116" s="26"/>
      <c r="AD116" s="36"/>
      <c r="AE116" s="261"/>
      <c r="AF116" s="261"/>
    </row>
    <row r="117" spans="1:32" ht="6" customHeight="1">
      <c r="A117" s="258"/>
      <c r="B117" s="258"/>
      <c r="C117" s="52"/>
      <c r="D117" s="52"/>
      <c r="E117" s="247"/>
      <c r="F117" s="247"/>
      <c r="G117" s="247"/>
      <c r="H117" s="247"/>
      <c r="I117" s="247"/>
      <c r="J117" s="247"/>
      <c r="K117" s="32"/>
      <c r="L117" s="247"/>
      <c r="M117" s="247"/>
      <c r="N117" s="32"/>
      <c r="O117" s="247"/>
      <c r="P117" s="247"/>
      <c r="Q117" s="247"/>
      <c r="R117" s="247"/>
      <c r="S117" s="247"/>
      <c r="T117" s="247"/>
      <c r="U117" s="247"/>
      <c r="V117" s="247"/>
      <c r="W117" s="247"/>
      <c r="X117" s="247"/>
      <c r="Y117" s="247"/>
      <c r="Z117" s="247"/>
      <c r="AA117" s="247"/>
      <c r="AB117" s="247"/>
      <c r="AC117" s="247"/>
      <c r="AD117" s="247"/>
      <c r="AE117" s="261"/>
      <c r="AF117" s="261"/>
    </row>
    <row r="118" spans="1:32" ht="20.25" customHeight="1">
      <c r="A118" s="258"/>
      <c r="B118" s="258"/>
      <c r="C118" s="903" t="s">
        <v>70</v>
      </c>
      <c r="D118" s="904"/>
      <c r="E118" s="904"/>
      <c r="F118" s="904"/>
      <c r="G118" s="904"/>
      <c r="H118" s="904"/>
      <c r="I118" s="904"/>
      <c r="J118" s="813" t="s">
        <v>1</v>
      </c>
      <c r="K118" s="247"/>
      <c r="L118" s="876"/>
      <c r="M118" s="877"/>
      <c r="N118" s="877"/>
      <c r="O118" s="877"/>
      <c r="P118" s="877"/>
      <c r="Q118" s="877"/>
      <c r="R118" s="877"/>
      <c r="S118" s="877"/>
      <c r="T118" s="877"/>
      <c r="U118" s="877"/>
      <c r="V118" s="877"/>
      <c r="W118" s="877"/>
      <c r="X118" s="877"/>
      <c r="Y118" s="877"/>
      <c r="Z118" s="877"/>
      <c r="AA118" s="877"/>
      <c r="AB118" s="877"/>
      <c r="AC118" s="877"/>
      <c r="AD118" s="878"/>
      <c r="AE118" s="261"/>
      <c r="AF118" s="261"/>
    </row>
    <row r="119" spans="1:32" ht="12.75" customHeight="1">
      <c r="A119" s="258"/>
      <c r="B119" s="258"/>
      <c r="C119" s="905"/>
      <c r="D119" s="906"/>
      <c r="E119" s="906"/>
      <c r="F119" s="906"/>
      <c r="G119" s="906"/>
      <c r="H119" s="906"/>
      <c r="I119" s="906"/>
      <c r="J119" s="909"/>
      <c r="K119" s="247"/>
      <c r="L119" s="879"/>
      <c r="M119" s="880"/>
      <c r="N119" s="880"/>
      <c r="O119" s="880"/>
      <c r="P119" s="880"/>
      <c r="Q119" s="880"/>
      <c r="R119" s="880"/>
      <c r="S119" s="880"/>
      <c r="T119" s="880"/>
      <c r="U119" s="880"/>
      <c r="V119" s="880"/>
      <c r="W119" s="880"/>
      <c r="X119" s="880"/>
      <c r="Y119" s="880"/>
      <c r="Z119" s="880"/>
      <c r="AA119" s="880"/>
      <c r="AB119" s="880"/>
      <c r="AC119" s="880"/>
      <c r="AD119" s="881"/>
      <c r="AE119" s="261"/>
      <c r="AF119" s="261"/>
    </row>
    <row r="120" spans="1:32" ht="10.5" customHeight="1">
      <c r="A120" s="258"/>
      <c r="B120" s="258"/>
      <c r="C120" s="905"/>
      <c r="D120" s="906"/>
      <c r="E120" s="906"/>
      <c r="F120" s="906"/>
      <c r="G120" s="906"/>
      <c r="H120" s="906"/>
      <c r="I120" s="906"/>
      <c r="J120" s="909"/>
      <c r="K120" s="247"/>
      <c r="L120" s="879"/>
      <c r="M120" s="880"/>
      <c r="N120" s="880"/>
      <c r="O120" s="880"/>
      <c r="P120" s="880"/>
      <c r="Q120" s="880"/>
      <c r="R120" s="880"/>
      <c r="S120" s="880"/>
      <c r="T120" s="880"/>
      <c r="U120" s="880"/>
      <c r="V120" s="880"/>
      <c r="W120" s="880"/>
      <c r="X120" s="880"/>
      <c r="Y120" s="880"/>
      <c r="Z120" s="880"/>
      <c r="AA120" s="880"/>
      <c r="AB120" s="880"/>
      <c r="AC120" s="880"/>
      <c r="AD120" s="881"/>
      <c r="AE120" s="261"/>
      <c r="AF120" s="261"/>
    </row>
    <row r="121" spans="1:32" ht="10.5" customHeight="1">
      <c r="A121" s="258"/>
      <c r="B121" s="258"/>
      <c r="C121" s="905"/>
      <c r="D121" s="906"/>
      <c r="E121" s="906"/>
      <c r="F121" s="906"/>
      <c r="G121" s="906"/>
      <c r="H121" s="906"/>
      <c r="I121" s="906"/>
      <c r="J121" s="909"/>
      <c r="K121" s="247"/>
      <c r="L121" s="879"/>
      <c r="M121" s="880"/>
      <c r="N121" s="880"/>
      <c r="O121" s="880"/>
      <c r="P121" s="880"/>
      <c r="Q121" s="880"/>
      <c r="R121" s="880"/>
      <c r="S121" s="880"/>
      <c r="T121" s="880"/>
      <c r="U121" s="880"/>
      <c r="V121" s="880"/>
      <c r="W121" s="880"/>
      <c r="X121" s="880"/>
      <c r="Y121" s="880"/>
      <c r="Z121" s="880"/>
      <c r="AA121" s="880"/>
      <c r="AB121" s="880"/>
      <c r="AC121" s="880"/>
      <c r="AD121" s="881"/>
      <c r="AE121" s="261"/>
      <c r="AF121" s="261"/>
    </row>
    <row r="122" spans="1:32">
      <c r="A122" s="258"/>
      <c r="B122" s="258"/>
      <c r="C122" s="905"/>
      <c r="D122" s="906"/>
      <c r="E122" s="906"/>
      <c r="F122" s="906"/>
      <c r="G122" s="906"/>
      <c r="H122" s="906"/>
      <c r="I122" s="906"/>
      <c r="J122" s="909"/>
      <c r="K122" s="247"/>
      <c r="L122" s="879"/>
      <c r="M122" s="880"/>
      <c r="N122" s="880"/>
      <c r="O122" s="880"/>
      <c r="P122" s="880"/>
      <c r="Q122" s="880"/>
      <c r="R122" s="880"/>
      <c r="S122" s="880"/>
      <c r="T122" s="880"/>
      <c r="U122" s="880"/>
      <c r="V122" s="880"/>
      <c r="W122" s="880"/>
      <c r="X122" s="880"/>
      <c r="Y122" s="880"/>
      <c r="Z122" s="880"/>
      <c r="AA122" s="880"/>
      <c r="AB122" s="880"/>
      <c r="AC122" s="880"/>
      <c r="AD122" s="881"/>
      <c r="AE122" s="261"/>
      <c r="AF122" s="261"/>
    </row>
    <row r="123" spans="1:32" ht="12.75" customHeight="1">
      <c r="A123" s="258"/>
      <c r="B123" s="258"/>
      <c r="C123" s="905"/>
      <c r="D123" s="906"/>
      <c r="E123" s="906"/>
      <c r="F123" s="906"/>
      <c r="G123" s="906"/>
      <c r="H123" s="906"/>
      <c r="I123" s="906"/>
      <c r="J123" s="909"/>
      <c r="K123" s="247"/>
      <c r="L123" s="879"/>
      <c r="M123" s="880"/>
      <c r="N123" s="880"/>
      <c r="O123" s="880"/>
      <c r="P123" s="880"/>
      <c r="Q123" s="880"/>
      <c r="R123" s="880"/>
      <c r="S123" s="880"/>
      <c r="T123" s="880"/>
      <c r="U123" s="880"/>
      <c r="V123" s="880"/>
      <c r="W123" s="880"/>
      <c r="X123" s="880"/>
      <c r="Y123" s="880"/>
      <c r="Z123" s="880"/>
      <c r="AA123" s="880"/>
      <c r="AB123" s="880"/>
      <c r="AC123" s="880"/>
      <c r="AD123" s="881"/>
      <c r="AE123" s="261"/>
      <c r="AF123" s="261"/>
    </row>
    <row r="124" spans="1:32" ht="10.5" customHeight="1">
      <c r="A124" s="258"/>
      <c r="B124" s="258"/>
      <c r="C124" s="905"/>
      <c r="D124" s="906"/>
      <c r="E124" s="906"/>
      <c r="F124" s="906"/>
      <c r="G124" s="906"/>
      <c r="H124" s="906"/>
      <c r="I124" s="906"/>
      <c r="J124" s="909"/>
      <c r="K124" s="247"/>
      <c r="L124" s="879"/>
      <c r="M124" s="880"/>
      <c r="N124" s="880"/>
      <c r="O124" s="880"/>
      <c r="P124" s="880"/>
      <c r="Q124" s="880"/>
      <c r="R124" s="880"/>
      <c r="S124" s="880"/>
      <c r="T124" s="880"/>
      <c r="U124" s="880"/>
      <c r="V124" s="880"/>
      <c r="W124" s="880"/>
      <c r="X124" s="880"/>
      <c r="Y124" s="880"/>
      <c r="Z124" s="880"/>
      <c r="AA124" s="880"/>
      <c r="AB124" s="880"/>
      <c r="AC124" s="880"/>
      <c r="AD124" s="881"/>
      <c r="AE124" s="261"/>
      <c r="AF124" s="261"/>
    </row>
    <row r="125" spans="1:32">
      <c r="A125" s="258"/>
      <c r="B125" s="258"/>
      <c r="C125" s="905"/>
      <c r="D125" s="906"/>
      <c r="E125" s="906"/>
      <c r="F125" s="906"/>
      <c r="G125" s="906"/>
      <c r="H125" s="906"/>
      <c r="I125" s="906"/>
      <c r="J125" s="909"/>
      <c r="K125" s="247"/>
      <c r="L125" s="879"/>
      <c r="M125" s="880"/>
      <c r="N125" s="880"/>
      <c r="O125" s="880"/>
      <c r="P125" s="880"/>
      <c r="Q125" s="880"/>
      <c r="R125" s="880"/>
      <c r="S125" s="880"/>
      <c r="T125" s="880"/>
      <c r="U125" s="880"/>
      <c r="V125" s="880"/>
      <c r="W125" s="880"/>
      <c r="X125" s="880"/>
      <c r="Y125" s="880"/>
      <c r="Z125" s="880"/>
      <c r="AA125" s="880"/>
      <c r="AB125" s="880"/>
      <c r="AC125" s="880"/>
      <c r="AD125" s="881"/>
      <c r="AE125" s="261"/>
      <c r="AF125" s="261"/>
    </row>
    <row r="126" spans="1:32">
      <c r="A126" s="258"/>
      <c r="B126" s="258"/>
      <c r="C126" s="905"/>
      <c r="D126" s="906"/>
      <c r="E126" s="906"/>
      <c r="F126" s="906"/>
      <c r="G126" s="906"/>
      <c r="H126" s="906"/>
      <c r="I126" s="906"/>
      <c r="J126" s="909"/>
      <c r="K126" s="247"/>
      <c r="L126" s="879"/>
      <c r="M126" s="880"/>
      <c r="N126" s="880"/>
      <c r="O126" s="880"/>
      <c r="P126" s="880"/>
      <c r="Q126" s="880"/>
      <c r="R126" s="880"/>
      <c r="S126" s="880"/>
      <c r="T126" s="880"/>
      <c r="U126" s="880"/>
      <c r="V126" s="880"/>
      <c r="W126" s="880"/>
      <c r="X126" s="880"/>
      <c r="Y126" s="880"/>
      <c r="Z126" s="880"/>
      <c r="AA126" s="880"/>
      <c r="AB126" s="880"/>
      <c r="AC126" s="880"/>
      <c r="AD126" s="881"/>
      <c r="AE126" s="261"/>
      <c r="AF126" s="261"/>
    </row>
    <row r="127" spans="1:32">
      <c r="A127" s="258"/>
      <c r="B127" s="258"/>
      <c r="C127" s="907"/>
      <c r="D127" s="908"/>
      <c r="E127" s="908"/>
      <c r="F127" s="908"/>
      <c r="G127" s="908"/>
      <c r="H127" s="908"/>
      <c r="I127" s="908"/>
      <c r="J127" s="814"/>
      <c r="K127" s="247"/>
      <c r="L127" s="882"/>
      <c r="M127" s="883"/>
      <c r="N127" s="883"/>
      <c r="O127" s="883"/>
      <c r="P127" s="883"/>
      <c r="Q127" s="883"/>
      <c r="R127" s="883"/>
      <c r="S127" s="883"/>
      <c r="T127" s="883"/>
      <c r="U127" s="883"/>
      <c r="V127" s="883"/>
      <c r="W127" s="883"/>
      <c r="X127" s="883"/>
      <c r="Y127" s="883"/>
      <c r="Z127" s="883"/>
      <c r="AA127" s="883"/>
      <c r="AB127" s="883"/>
      <c r="AC127" s="883"/>
      <c r="AD127" s="884"/>
      <c r="AE127" s="261"/>
      <c r="AF127" s="261"/>
    </row>
    <row r="128" spans="1:32" s="28" customFormat="1" ht="9" customHeight="1" thickBot="1">
      <c r="A128" s="294"/>
      <c r="B128" s="288"/>
      <c r="C128" s="271"/>
      <c r="D128" s="271"/>
      <c r="E128" s="271"/>
      <c r="F128" s="271"/>
      <c r="G128" s="271"/>
      <c r="H128" s="271"/>
      <c r="I128" s="271"/>
      <c r="J128" s="306"/>
      <c r="K128" s="273"/>
      <c r="L128" s="339"/>
      <c r="M128" s="339"/>
      <c r="N128" s="339"/>
      <c r="O128" s="339"/>
      <c r="P128" s="339"/>
      <c r="Q128" s="339"/>
      <c r="R128" s="339"/>
      <c r="S128" s="339"/>
      <c r="T128" s="339"/>
      <c r="U128" s="339"/>
      <c r="V128" s="339"/>
      <c r="W128" s="339"/>
      <c r="X128" s="339"/>
      <c r="Y128" s="339"/>
      <c r="Z128" s="339"/>
      <c r="AA128" s="339"/>
      <c r="AB128" s="339"/>
      <c r="AC128" s="339"/>
      <c r="AD128" s="339"/>
      <c r="AE128" s="291"/>
      <c r="AF128" s="295"/>
    </row>
    <row r="129" spans="1:32" ht="9" customHeight="1" thickBot="1">
      <c r="A129" s="262"/>
      <c r="B129" s="263"/>
      <c r="C129" s="71"/>
      <c r="D129" s="71"/>
      <c r="E129" s="263"/>
      <c r="F129" s="263"/>
      <c r="G129" s="263"/>
      <c r="H129" s="263"/>
      <c r="I129" s="263"/>
      <c r="J129" s="263"/>
      <c r="K129" s="263"/>
      <c r="L129" s="263"/>
      <c r="M129" s="263"/>
      <c r="N129" s="263"/>
      <c r="O129" s="263"/>
      <c r="P129" s="263"/>
      <c r="Q129" s="263"/>
      <c r="R129" s="263"/>
      <c r="S129" s="263"/>
      <c r="T129" s="263"/>
      <c r="U129" s="263"/>
      <c r="V129" s="263"/>
      <c r="W129" s="263"/>
      <c r="X129" s="263"/>
      <c r="Y129" s="263"/>
      <c r="Z129" s="263"/>
      <c r="AA129" s="263"/>
      <c r="AB129" s="263"/>
      <c r="AC129" s="263"/>
      <c r="AD129" s="263"/>
      <c r="AE129" s="263"/>
      <c r="AF129" s="264"/>
    </row>
  </sheetData>
  <mergeCells count="157">
    <mergeCell ref="B2:AE2"/>
    <mergeCell ref="C102:J102"/>
    <mergeCell ref="C76:J76"/>
    <mergeCell ref="C97:I98"/>
    <mergeCell ref="J97:J98"/>
    <mergeCell ref="C89:J89"/>
    <mergeCell ref="X47:AA49"/>
    <mergeCell ref="L14:V14"/>
    <mergeCell ref="B73:AE73"/>
    <mergeCell ref="N40:U40"/>
    <mergeCell ref="C30:I30"/>
    <mergeCell ref="X46:AA46"/>
    <mergeCell ref="C32:I33"/>
    <mergeCell ref="P44:S44"/>
    <mergeCell ref="P46:S46"/>
    <mergeCell ref="X42:AA42"/>
    <mergeCell ref="D42:H42"/>
    <mergeCell ref="O42:S42"/>
    <mergeCell ref="L32:AD33"/>
    <mergeCell ref="D46:H46"/>
    <mergeCell ref="O84:T84"/>
    <mergeCell ref="O85:T85"/>
    <mergeCell ref="N49:S52"/>
    <mergeCell ref="O86:T86"/>
    <mergeCell ref="L16:V16"/>
    <mergeCell ref="C5:I5"/>
    <mergeCell ref="C7:I7"/>
    <mergeCell ref="C20:I20"/>
    <mergeCell ref="V15:X15"/>
    <mergeCell ref="V17:X17"/>
    <mergeCell ref="X14:Z14"/>
    <mergeCell ref="X16:Z16"/>
    <mergeCell ref="L18:V18"/>
    <mergeCell ref="L9:AD10"/>
    <mergeCell ref="X18:Z18"/>
    <mergeCell ref="C83:J83"/>
    <mergeCell ref="C81:J81"/>
    <mergeCell ref="L81:M81"/>
    <mergeCell ref="V81:Z81"/>
    <mergeCell ref="V83:Z83"/>
    <mergeCell ref="C28:I28"/>
    <mergeCell ref="L22:AD23"/>
    <mergeCell ref="C40:K40"/>
    <mergeCell ref="P59:S59"/>
    <mergeCell ref="P61:S61"/>
    <mergeCell ref="P63:S63"/>
    <mergeCell ref="N65:S65"/>
    <mergeCell ref="N67:S67"/>
    <mergeCell ref="P53:S53"/>
    <mergeCell ref="O83:T83"/>
    <mergeCell ref="X44:AA44"/>
    <mergeCell ref="D44:H44"/>
    <mergeCell ref="D48:H48"/>
    <mergeCell ref="D51:H51"/>
    <mergeCell ref="D53:H53"/>
    <mergeCell ref="D55:H55"/>
    <mergeCell ref="D57:H57"/>
    <mergeCell ref="D63:H63"/>
    <mergeCell ref="C85:J85"/>
    <mergeCell ref="L83:M83"/>
    <mergeCell ref="C78:I79"/>
    <mergeCell ref="J78:J79"/>
    <mergeCell ref="C84:J84"/>
    <mergeCell ref="L84:M84"/>
    <mergeCell ref="L85:M85"/>
    <mergeCell ref="C118:I127"/>
    <mergeCell ref="J118:J127"/>
    <mergeCell ref="C86:J86"/>
    <mergeCell ref="L89:M89"/>
    <mergeCell ref="C95:I95"/>
    <mergeCell ref="L86:M86"/>
    <mergeCell ref="C90:J90"/>
    <mergeCell ref="L90:M90"/>
    <mergeCell ref="L87:M87"/>
    <mergeCell ref="C107:J107"/>
    <mergeCell ref="C116:J116"/>
    <mergeCell ref="L116:M116"/>
    <mergeCell ref="C114:J114"/>
    <mergeCell ref="L114:M114"/>
    <mergeCell ref="C115:J115"/>
    <mergeCell ref="L115:M115"/>
    <mergeCell ref="O90:T90"/>
    <mergeCell ref="O87:T87"/>
    <mergeCell ref="V109:Z109"/>
    <mergeCell ref="V110:Z110"/>
    <mergeCell ref="O109:T109"/>
    <mergeCell ref="V91:Z91"/>
    <mergeCell ref="O91:T91"/>
    <mergeCell ref="V95:X95"/>
    <mergeCell ref="C104:I105"/>
    <mergeCell ref="J104:J105"/>
    <mergeCell ref="C88:J88"/>
    <mergeCell ref="C91:J91"/>
    <mergeCell ref="C87:J87"/>
    <mergeCell ref="L95:M95"/>
    <mergeCell ref="L91:M91"/>
    <mergeCell ref="L104:AD105"/>
    <mergeCell ref="V90:Z90"/>
    <mergeCell ref="V87:Z87"/>
    <mergeCell ref="C9:I10"/>
    <mergeCell ref="J9:J10"/>
    <mergeCell ref="C22:I23"/>
    <mergeCell ref="J22:J23"/>
    <mergeCell ref="V113:Z113"/>
    <mergeCell ref="O115:T115"/>
    <mergeCell ref="O114:T114"/>
    <mergeCell ref="V114:Z114"/>
    <mergeCell ref="X40:AC40"/>
    <mergeCell ref="P48:S48"/>
    <mergeCell ref="C111:J111"/>
    <mergeCell ref="L111:M111"/>
    <mergeCell ref="C112:J112"/>
    <mergeCell ref="C110:J110"/>
    <mergeCell ref="C109:J109"/>
    <mergeCell ref="L109:M109"/>
    <mergeCell ref="L112:M112"/>
    <mergeCell ref="L110:M110"/>
    <mergeCell ref="C113:J113"/>
    <mergeCell ref="L113:M113"/>
    <mergeCell ref="V85:Z85"/>
    <mergeCell ref="V89:Z89"/>
    <mergeCell ref="O88:T88"/>
    <mergeCell ref="O89:T89"/>
    <mergeCell ref="L118:AD127"/>
    <mergeCell ref="V116:Z116"/>
    <mergeCell ref="O116:T116"/>
    <mergeCell ref="O113:T113"/>
    <mergeCell ref="V115:Z115"/>
    <mergeCell ref="O110:T110"/>
    <mergeCell ref="L78:AD79"/>
    <mergeCell ref="X55:AA55"/>
    <mergeCell ref="O81:T81"/>
    <mergeCell ref="L88:M88"/>
    <mergeCell ref="V112:Z112"/>
    <mergeCell ref="O112:T112"/>
    <mergeCell ref="O107:T107"/>
    <mergeCell ref="L97:AD98"/>
    <mergeCell ref="V111:Z111"/>
    <mergeCell ref="O111:T111"/>
    <mergeCell ref="V107:Z107"/>
    <mergeCell ref="L107:M107"/>
    <mergeCell ref="V88:Z88"/>
    <mergeCell ref="V86:Z86"/>
    <mergeCell ref="X57:AA57"/>
    <mergeCell ref="V84:Z84"/>
    <mergeCell ref="J32:J33"/>
    <mergeCell ref="N69:S69"/>
    <mergeCell ref="N56:S58"/>
    <mergeCell ref="D61:H61"/>
    <mergeCell ref="D59:H59"/>
    <mergeCell ref="C37:I38"/>
    <mergeCell ref="J37:J38"/>
    <mergeCell ref="L37:AD38"/>
    <mergeCell ref="C35:L35"/>
    <mergeCell ref="X53:AA53"/>
    <mergeCell ref="X50:AA52"/>
    <mergeCell ref="P55:S55"/>
  </mergeCells>
  <phoneticPr fontId="5" type="noConversion"/>
  <pageMargins left="0.39370078740157483" right="0.39370078740157483" top="0.39370078740157483" bottom="0.39370078740157483" header="0.31496062992125984" footer="0.35433070866141736"/>
  <pageSetup paperSize="9" scale="7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tabColor theme="3" tint="0.39997558519241921"/>
  </sheetPr>
  <dimension ref="A1:Z67"/>
  <sheetViews>
    <sheetView showGridLines="0" workbookViewId="0">
      <selection activeCell="O76" sqref="O76"/>
    </sheetView>
  </sheetViews>
  <sheetFormatPr defaultRowHeight="12.75"/>
  <cols>
    <col min="1" max="2" width="2" style="1" customWidth="1"/>
    <col min="3" max="3" width="3.140625" style="2" customWidth="1"/>
    <col min="4" max="4" width="5.85546875" style="2" customWidth="1"/>
    <col min="5" max="5" width="3" style="1" customWidth="1"/>
    <col min="6" max="6" width="1" style="1" customWidth="1"/>
    <col min="7" max="7" width="13" style="1" customWidth="1"/>
    <col min="8" max="8" width="7.7109375" style="1" customWidth="1"/>
    <col min="9" max="10" width="1" style="1" customWidth="1"/>
    <col min="11" max="11" width="3" style="12" customWidth="1"/>
    <col min="12" max="12" width="1" style="1" customWidth="1"/>
    <col min="13" max="13" width="3" style="1" customWidth="1"/>
    <col min="14" max="14" width="1.42578125" style="1" customWidth="1"/>
    <col min="15" max="16" width="7.140625" style="1" customWidth="1"/>
    <col min="17" max="17" width="2.7109375" style="1" customWidth="1"/>
    <col min="18" max="18" width="7.7109375" style="1" customWidth="1"/>
    <col min="19" max="19" width="6.42578125" style="1" customWidth="1"/>
    <col min="20" max="20" width="1.85546875" style="1" customWidth="1"/>
    <col min="21" max="21" width="3" style="1" customWidth="1"/>
    <col min="22" max="22" width="1" style="1" customWidth="1"/>
    <col min="23" max="23" width="11" style="1" customWidth="1"/>
    <col min="24" max="24" width="5.7109375" style="1" customWidth="1"/>
    <col min="25" max="25" width="4.7109375" style="1" customWidth="1"/>
    <col min="26" max="27" width="2" style="1" customWidth="1"/>
    <col min="28" max="16384" width="9.140625" style="1"/>
  </cols>
  <sheetData>
    <row r="1" spans="1:26" ht="9" customHeight="1" thickBot="1">
      <c r="A1" s="267"/>
      <c r="B1" s="115"/>
      <c r="C1" s="50"/>
      <c r="D1" s="50"/>
      <c r="E1" s="115"/>
      <c r="F1" s="115"/>
      <c r="G1" s="115"/>
      <c r="H1" s="115"/>
      <c r="I1" s="115"/>
      <c r="J1" s="115"/>
      <c r="K1" s="115"/>
      <c r="L1" s="115"/>
      <c r="M1" s="115"/>
      <c r="N1" s="115"/>
      <c r="O1" s="115"/>
      <c r="P1" s="115"/>
      <c r="Q1" s="115"/>
      <c r="R1" s="115"/>
      <c r="S1" s="115"/>
      <c r="T1" s="115"/>
      <c r="U1" s="115"/>
      <c r="V1" s="115"/>
      <c r="W1" s="115"/>
      <c r="X1" s="115"/>
      <c r="Y1" s="115"/>
      <c r="Z1" s="268"/>
    </row>
    <row r="2" spans="1:26" customFormat="1" ht="16.5" customHeight="1" thickBot="1">
      <c r="A2" s="51"/>
      <c r="B2" s="712" t="s">
        <v>71</v>
      </c>
      <c r="C2" s="713"/>
      <c r="D2" s="713"/>
      <c r="E2" s="713"/>
      <c r="F2" s="713"/>
      <c r="G2" s="713"/>
      <c r="H2" s="713"/>
      <c r="I2" s="713"/>
      <c r="J2" s="713"/>
      <c r="K2" s="713"/>
      <c r="L2" s="713"/>
      <c r="M2" s="713"/>
      <c r="N2" s="713"/>
      <c r="O2" s="713"/>
      <c r="P2" s="713"/>
      <c r="Q2" s="713"/>
      <c r="R2" s="713"/>
      <c r="S2" s="713"/>
      <c r="T2" s="713"/>
      <c r="U2" s="713"/>
      <c r="V2" s="713"/>
      <c r="W2" s="713"/>
      <c r="X2" s="713"/>
      <c r="Y2" s="713"/>
      <c r="Z2" s="714"/>
    </row>
    <row r="3" spans="1:26" ht="9" customHeight="1" thickBot="1">
      <c r="A3" s="258"/>
      <c r="B3" s="247"/>
      <c r="C3" s="441"/>
      <c r="D3" s="337"/>
      <c r="E3" s="102"/>
      <c r="F3" s="26"/>
      <c r="G3" s="102"/>
      <c r="H3" s="102"/>
      <c r="I3" s="102"/>
      <c r="J3" s="102"/>
      <c r="K3" s="155"/>
      <c r="L3" s="26"/>
      <c r="M3" s="26"/>
      <c r="N3" s="26"/>
      <c r="O3" s="26"/>
      <c r="P3" s="26"/>
      <c r="Q3" s="26"/>
      <c r="R3" s="26"/>
      <c r="S3" s="26"/>
      <c r="T3" s="26"/>
      <c r="U3" s="26"/>
      <c r="V3" s="26"/>
      <c r="W3" s="26"/>
      <c r="X3" s="26"/>
      <c r="Y3" s="26"/>
      <c r="Z3" s="261"/>
    </row>
    <row r="4" spans="1:26" ht="9" customHeight="1">
      <c r="A4" s="258"/>
      <c r="B4" s="267"/>
      <c r="C4" s="442"/>
      <c r="D4" s="312"/>
      <c r="E4" s="200"/>
      <c r="F4" s="256"/>
      <c r="G4" s="200"/>
      <c r="H4" s="200"/>
      <c r="I4" s="200"/>
      <c r="J4" s="200"/>
      <c r="K4" s="216"/>
      <c r="L4" s="256"/>
      <c r="M4" s="256"/>
      <c r="N4" s="256"/>
      <c r="O4" s="256"/>
      <c r="P4" s="256"/>
      <c r="Q4" s="256"/>
      <c r="R4" s="256"/>
      <c r="S4" s="256"/>
      <c r="T4" s="256"/>
      <c r="U4" s="256"/>
      <c r="V4" s="256"/>
      <c r="W4" s="256"/>
      <c r="X4" s="256"/>
      <c r="Y4" s="257"/>
      <c r="Z4" s="261"/>
    </row>
    <row r="5" spans="1:26" ht="20.25" customHeight="1">
      <c r="A5" s="258"/>
      <c r="B5" s="258"/>
      <c r="C5" s="927" t="s">
        <v>200</v>
      </c>
      <c r="D5" s="928"/>
      <c r="E5" s="928"/>
      <c r="F5" s="928"/>
      <c r="G5" s="928"/>
      <c r="H5" s="928"/>
      <c r="I5" s="929"/>
      <c r="J5" s="247"/>
      <c r="K5" s="649"/>
      <c r="L5" s="650"/>
      <c r="M5" s="650"/>
      <c r="N5" s="650"/>
      <c r="O5" s="650"/>
      <c r="P5" s="650"/>
      <c r="Q5" s="650"/>
      <c r="R5" s="650"/>
      <c r="S5" s="650"/>
      <c r="T5" s="650"/>
      <c r="U5" s="650"/>
      <c r="V5" s="651"/>
      <c r="W5" s="227"/>
      <c r="X5" s="227"/>
      <c r="Y5" s="371"/>
      <c r="Z5" s="261"/>
    </row>
    <row r="6" spans="1:26" ht="6.75" customHeight="1">
      <c r="A6" s="258"/>
      <c r="B6" s="258"/>
      <c r="C6" s="52"/>
      <c r="D6" s="52"/>
      <c r="E6" s="247"/>
      <c r="F6" s="247"/>
      <c r="G6" s="247"/>
      <c r="H6" s="247"/>
      <c r="I6" s="247"/>
      <c r="J6" s="247"/>
      <c r="K6" s="227"/>
      <c r="L6" s="227"/>
      <c r="M6" s="227"/>
      <c r="N6" s="227"/>
      <c r="O6" s="227"/>
      <c r="P6" s="227"/>
      <c r="Q6" s="227"/>
      <c r="R6" s="227"/>
      <c r="S6" s="227"/>
      <c r="T6" s="227"/>
      <c r="U6" s="227"/>
      <c r="V6" s="227"/>
      <c r="W6" s="227"/>
      <c r="X6" s="227"/>
      <c r="Y6" s="371"/>
      <c r="Z6" s="261"/>
    </row>
    <row r="7" spans="1:26" ht="15.75" customHeight="1">
      <c r="A7" s="258"/>
      <c r="B7" s="258"/>
      <c r="C7" s="927" t="s">
        <v>97</v>
      </c>
      <c r="D7" s="928"/>
      <c r="E7" s="928"/>
      <c r="F7" s="928"/>
      <c r="G7" s="928"/>
      <c r="H7" s="928"/>
      <c r="I7" s="578" t="s">
        <v>1</v>
      </c>
      <c r="J7" s="247"/>
      <c r="K7" s="922" t="s">
        <v>98</v>
      </c>
      <c r="L7" s="922"/>
      <c r="M7" s="922"/>
      <c r="N7" s="922"/>
      <c r="O7" s="923"/>
      <c r="P7" s="502"/>
      <c r="Q7" s="924" t="s">
        <v>197</v>
      </c>
      <c r="R7" s="922"/>
      <c r="S7" s="82"/>
      <c r="T7" s="32"/>
      <c r="U7" s="32"/>
      <c r="V7" s="32"/>
      <c r="W7" s="32"/>
      <c r="X7" s="32"/>
      <c r="Y7" s="302"/>
      <c r="Z7" s="261"/>
    </row>
    <row r="8" spans="1:26" ht="6.75" customHeight="1">
      <c r="A8" s="258"/>
      <c r="B8" s="258"/>
      <c r="C8" s="52"/>
      <c r="D8" s="52"/>
      <c r="E8" s="247"/>
      <c r="F8" s="247"/>
      <c r="G8" s="247"/>
      <c r="H8" s="247"/>
      <c r="I8" s="247"/>
      <c r="J8" s="247"/>
      <c r="K8" s="62"/>
      <c r="L8" s="247"/>
      <c r="M8" s="247"/>
      <c r="N8" s="247"/>
      <c r="O8" s="247"/>
      <c r="P8" s="247"/>
      <c r="Q8" s="247"/>
      <c r="R8" s="247"/>
      <c r="S8" s="247"/>
      <c r="T8" s="247"/>
      <c r="U8" s="247"/>
      <c r="V8" s="247"/>
      <c r="W8" s="247"/>
      <c r="X8" s="247"/>
      <c r="Y8" s="261"/>
      <c r="Z8" s="261"/>
    </row>
    <row r="9" spans="1:26" ht="15.75" customHeight="1">
      <c r="A9" s="258"/>
      <c r="B9" s="258"/>
      <c r="C9" s="927" t="s">
        <v>99</v>
      </c>
      <c r="D9" s="928"/>
      <c r="E9" s="928"/>
      <c r="F9" s="928"/>
      <c r="G9" s="928"/>
      <c r="H9" s="928"/>
      <c r="I9" s="578" t="s">
        <v>1</v>
      </c>
      <c r="J9" s="247"/>
      <c r="K9" s="922"/>
      <c r="L9" s="922"/>
      <c r="M9" s="922"/>
      <c r="N9" s="922"/>
      <c r="O9" s="922"/>
      <c r="P9" s="575"/>
      <c r="Q9" s="924" t="s">
        <v>198</v>
      </c>
      <c r="R9" s="922"/>
      <c r="S9" s="82"/>
      <c r="T9" s="32"/>
      <c r="U9" s="32"/>
      <c r="V9" s="32"/>
      <c r="W9" s="32"/>
      <c r="X9" s="32"/>
      <c r="Y9" s="302"/>
      <c r="Z9" s="261"/>
    </row>
    <row r="10" spans="1:26" ht="6.75" customHeight="1">
      <c r="A10" s="258"/>
      <c r="B10" s="258"/>
      <c r="C10" s="52"/>
      <c r="D10" s="52"/>
      <c r="E10" s="247"/>
      <c r="F10" s="247"/>
      <c r="G10" s="247"/>
      <c r="H10" s="247"/>
      <c r="I10" s="247"/>
      <c r="J10" s="247"/>
      <c r="K10" s="62"/>
      <c r="L10" s="247"/>
      <c r="M10" s="247"/>
      <c r="N10" s="247"/>
      <c r="O10" s="247"/>
      <c r="P10" s="247"/>
      <c r="Q10" s="247"/>
      <c r="R10" s="247"/>
      <c r="S10" s="247"/>
      <c r="T10" s="247"/>
      <c r="U10" s="247"/>
      <c r="V10" s="247"/>
      <c r="W10" s="247"/>
      <c r="X10" s="247"/>
      <c r="Y10" s="261"/>
      <c r="Z10" s="261"/>
    </row>
    <row r="11" spans="1:26" ht="15.75" customHeight="1">
      <c r="A11" s="258"/>
      <c r="B11" s="258"/>
      <c r="C11" s="932" t="s">
        <v>121</v>
      </c>
      <c r="D11" s="933"/>
      <c r="E11" s="933"/>
      <c r="F11" s="933"/>
      <c r="G11" s="933"/>
      <c r="H11" s="933"/>
      <c r="I11" s="579" t="s">
        <v>1</v>
      </c>
      <c r="J11" s="247"/>
      <c r="K11" s="925" t="s">
        <v>100</v>
      </c>
      <c r="L11" s="925"/>
      <c r="M11" s="925"/>
      <c r="N11" s="925"/>
      <c r="O11" s="926"/>
      <c r="P11" s="502"/>
      <c r="Q11" s="924" t="s">
        <v>199</v>
      </c>
      <c r="R11" s="922"/>
      <c r="S11" s="82"/>
      <c r="T11" s="32"/>
      <c r="U11" s="32"/>
      <c r="V11" s="32"/>
      <c r="W11" s="32"/>
      <c r="X11" s="32"/>
      <c r="Y11" s="302"/>
      <c r="Z11" s="261"/>
    </row>
    <row r="12" spans="1:26" ht="6.75" customHeight="1">
      <c r="A12" s="258"/>
      <c r="B12" s="258"/>
      <c r="C12" s="52"/>
      <c r="D12" s="52"/>
      <c r="E12" s="247"/>
      <c r="F12" s="247"/>
      <c r="G12" s="247"/>
      <c r="H12" s="247"/>
      <c r="I12" s="247"/>
      <c r="J12" s="247"/>
      <c r="K12" s="62"/>
      <c r="L12" s="247"/>
      <c r="M12" s="247"/>
      <c r="N12" s="247"/>
      <c r="O12" s="247"/>
      <c r="P12" s="247"/>
      <c r="Q12" s="247"/>
      <c r="R12" s="247"/>
      <c r="S12" s="247"/>
      <c r="T12" s="247"/>
      <c r="U12" s="247"/>
      <c r="V12" s="247"/>
      <c r="W12" s="247"/>
      <c r="X12" s="247"/>
      <c r="Y12" s="261"/>
      <c r="Z12" s="261"/>
    </row>
    <row r="13" spans="1:26" ht="26.25" customHeight="1">
      <c r="A13" s="258"/>
      <c r="B13" s="258"/>
      <c r="C13" s="930" t="s">
        <v>122</v>
      </c>
      <c r="D13" s="931"/>
      <c r="E13" s="931"/>
      <c r="F13" s="931"/>
      <c r="G13" s="931"/>
      <c r="H13" s="931"/>
      <c r="I13" s="578" t="s">
        <v>1</v>
      </c>
      <c r="J13" s="247"/>
      <c r="K13" s="66"/>
      <c r="L13" s="227"/>
      <c r="M13" s="227"/>
      <c r="N13" s="227"/>
      <c r="O13" s="227"/>
      <c r="P13" s="227"/>
      <c r="Q13" s="227"/>
      <c r="R13" s="227"/>
      <c r="S13" s="227"/>
      <c r="T13" s="227"/>
      <c r="U13" s="227"/>
      <c r="V13" s="227"/>
      <c r="W13" s="227"/>
      <c r="X13" s="227"/>
      <c r="Y13" s="371"/>
      <c r="Z13" s="261"/>
    </row>
    <row r="14" spans="1:26" ht="15" customHeight="1">
      <c r="A14" s="258"/>
      <c r="B14" s="258"/>
      <c r="C14" s="52"/>
      <c r="D14" s="52"/>
      <c r="E14" s="247"/>
      <c r="F14" s="247"/>
      <c r="G14" s="247"/>
      <c r="H14" s="247"/>
      <c r="I14" s="247"/>
      <c r="J14" s="247"/>
      <c r="K14" s="10"/>
      <c r="L14" s="247"/>
      <c r="M14" s="247"/>
      <c r="N14" s="247"/>
      <c r="O14" s="247"/>
      <c r="P14" s="247"/>
      <c r="Q14" s="247"/>
      <c r="R14" s="576" t="s">
        <v>55</v>
      </c>
      <c r="S14" s="247"/>
      <c r="T14" s="247"/>
      <c r="U14" s="247"/>
      <c r="V14" s="247"/>
      <c r="W14" s="247"/>
      <c r="X14" s="247"/>
      <c r="Y14" s="261"/>
      <c r="Z14" s="261"/>
    </row>
    <row r="15" spans="1:26" s="5" customFormat="1" ht="15" customHeight="1">
      <c r="A15" s="67"/>
      <c r="B15" s="67"/>
      <c r="C15" s="7"/>
      <c r="D15" s="7"/>
      <c r="E15" s="7"/>
      <c r="F15" s="7"/>
      <c r="G15" s="7"/>
      <c r="H15" s="7"/>
      <c r="I15" s="52"/>
      <c r="J15" s="52"/>
      <c r="K15" s="501"/>
      <c r="L15" s="7"/>
      <c r="M15" s="365" t="s">
        <v>73</v>
      </c>
      <c r="N15" s="365"/>
      <c r="O15" s="365"/>
      <c r="P15" s="7"/>
      <c r="Q15" s="366" t="s">
        <v>1</v>
      </c>
      <c r="R15" s="577"/>
      <c r="S15" s="367"/>
      <c r="T15" s="367"/>
      <c r="U15" s="367"/>
      <c r="V15" s="7"/>
      <c r="W15" s="7"/>
      <c r="X15" s="7"/>
      <c r="Y15" s="68"/>
      <c r="Z15" s="68"/>
    </row>
    <row r="16" spans="1:26" s="5" customFormat="1" ht="6.75" customHeight="1">
      <c r="A16" s="67"/>
      <c r="B16" s="67"/>
      <c r="C16" s="7"/>
      <c r="D16" s="7"/>
      <c r="E16" s="7"/>
      <c r="F16" s="7"/>
      <c r="G16" s="7"/>
      <c r="H16" s="7"/>
      <c r="I16" s="52"/>
      <c r="J16" s="52"/>
      <c r="K16" s="22"/>
      <c r="L16" s="7"/>
      <c r="M16" s="7"/>
      <c r="N16" s="7"/>
      <c r="O16" s="7"/>
      <c r="P16" s="7"/>
      <c r="Q16" s="7"/>
      <c r="R16" s="443"/>
      <c r="S16" s="99"/>
      <c r="T16" s="99"/>
      <c r="U16" s="99"/>
      <c r="V16" s="7"/>
      <c r="W16" s="7"/>
      <c r="X16" s="7"/>
      <c r="Y16" s="68"/>
      <c r="Z16" s="68"/>
    </row>
    <row r="17" spans="1:26" s="5" customFormat="1" ht="15" customHeight="1">
      <c r="A17" s="67"/>
      <c r="B17" s="67"/>
      <c r="C17" s="7"/>
      <c r="D17" s="7"/>
      <c r="E17" s="7"/>
      <c r="F17" s="7"/>
      <c r="G17" s="7"/>
      <c r="H17" s="7"/>
      <c r="I17" s="52"/>
      <c r="J17" s="52"/>
      <c r="K17" s="501"/>
      <c r="L17" s="7"/>
      <c r="M17" s="365" t="s">
        <v>74</v>
      </c>
      <c r="N17" s="365"/>
      <c r="O17" s="365"/>
      <c r="P17" s="7"/>
      <c r="Q17" s="366" t="s">
        <v>1</v>
      </c>
      <c r="R17" s="577"/>
      <c r="S17" s="367"/>
      <c r="T17" s="367"/>
      <c r="U17" s="367"/>
      <c r="V17" s="7"/>
      <c r="W17" s="7"/>
      <c r="X17" s="7"/>
      <c r="Y17" s="68"/>
      <c r="Z17" s="68"/>
    </row>
    <row r="18" spans="1:26" s="5" customFormat="1" ht="6.75" customHeight="1">
      <c r="A18" s="67"/>
      <c r="B18" s="67"/>
      <c r="C18" s="7"/>
      <c r="D18" s="7"/>
      <c r="E18" s="7"/>
      <c r="F18" s="7"/>
      <c r="G18" s="7"/>
      <c r="H18" s="7"/>
      <c r="I18" s="52"/>
      <c r="J18" s="52"/>
      <c r="K18" s="22"/>
      <c r="L18" s="7"/>
      <c r="M18" s="7"/>
      <c r="N18" s="7"/>
      <c r="O18" s="7"/>
      <c r="P18" s="7"/>
      <c r="Q18" s="7"/>
      <c r="R18" s="443"/>
      <c r="S18" s="99"/>
      <c r="T18" s="99"/>
      <c r="U18" s="99"/>
      <c r="V18" s="7"/>
      <c r="W18" s="7"/>
      <c r="X18" s="7"/>
      <c r="Y18" s="68"/>
      <c r="Z18" s="68"/>
    </row>
    <row r="19" spans="1:26" s="5" customFormat="1" ht="15" customHeight="1">
      <c r="A19" s="67"/>
      <c r="B19" s="67"/>
      <c r="C19" s="7"/>
      <c r="D19" s="7"/>
      <c r="E19" s="7"/>
      <c r="F19" s="7"/>
      <c r="G19" s="7"/>
      <c r="H19" s="7"/>
      <c r="I19" s="52"/>
      <c r="J19" s="52"/>
      <c r="K19" s="501"/>
      <c r="L19" s="7"/>
      <c r="M19" s="365" t="s">
        <v>75</v>
      </c>
      <c r="N19" s="365"/>
      <c r="O19" s="365"/>
      <c r="P19" s="7"/>
      <c r="Q19" s="366" t="s">
        <v>1</v>
      </c>
      <c r="R19" s="577"/>
      <c r="S19" s="367"/>
      <c r="T19" s="367"/>
      <c r="U19" s="367"/>
      <c r="V19" s="7"/>
      <c r="W19" s="7"/>
      <c r="X19" s="7"/>
      <c r="Y19" s="68"/>
      <c r="Z19" s="68"/>
    </row>
    <row r="20" spans="1:26" s="5" customFormat="1" ht="6.75" customHeight="1">
      <c r="A20" s="67"/>
      <c r="B20" s="67"/>
      <c r="C20" s="7"/>
      <c r="D20" s="7"/>
      <c r="E20" s="7"/>
      <c r="F20" s="7"/>
      <c r="G20" s="7"/>
      <c r="H20" s="7"/>
      <c r="I20" s="52"/>
      <c r="J20" s="52"/>
      <c r="K20" s="503"/>
      <c r="L20" s="7"/>
      <c r="M20" s="7"/>
      <c r="N20" s="7"/>
      <c r="O20" s="7"/>
      <c r="P20" s="7"/>
      <c r="Q20" s="7"/>
      <c r="R20" s="443"/>
      <c r="S20" s="99"/>
      <c r="T20" s="99"/>
      <c r="U20" s="99"/>
      <c r="V20" s="7"/>
      <c r="W20" s="7"/>
      <c r="X20" s="7"/>
      <c r="Y20" s="68"/>
      <c r="Z20" s="68"/>
    </row>
    <row r="21" spans="1:26" s="5" customFormat="1" ht="15" customHeight="1">
      <c r="A21" s="67"/>
      <c r="B21" s="67"/>
      <c r="C21" s="7"/>
      <c r="D21" s="7"/>
      <c r="E21" s="7"/>
      <c r="F21" s="7"/>
      <c r="G21" s="7"/>
      <c r="H21" s="7"/>
      <c r="I21" s="52"/>
      <c r="J21" s="52"/>
      <c r="K21" s="501"/>
      <c r="L21" s="7"/>
      <c r="M21" s="365" t="s">
        <v>76</v>
      </c>
      <c r="N21" s="365"/>
      <c r="O21" s="365"/>
      <c r="P21" s="7"/>
      <c r="Q21" s="366" t="s">
        <v>1</v>
      </c>
      <c r="R21" s="577"/>
      <c r="S21" s="367"/>
      <c r="T21" s="367"/>
      <c r="U21" s="367"/>
      <c r="V21" s="7"/>
      <c r="W21" s="7"/>
      <c r="X21" s="7"/>
      <c r="Y21" s="68"/>
      <c r="Z21" s="68"/>
    </row>
    <row r="22" spans="1:26" s="5" customFormat="1" ht="6.75" customHeight="1">
      <c r="A22" s="67"/>
      <c r="B22" s="67"/>
      <c r="C22" s="7"/>
      <c r="D22" s="7"/>
      <c r="E22" s="7"/>
      <c r="F22" s="7"/>
      <c r="G22" s="7"/>
      <c r="H22" s="7"/>
      <c r="I22" s="52"/>
      <c r="J22" s="52"/>
      <c r="K22" s="22"/>
      <c r="L22" s="7"/>
      <c r="M22" s="7"/>
      <c r="N22" s="7"/>
      <c r="O22" s="7"/>
      <c r="P22" s="7"/>
      <c r="Q22" s="366"/>
      <c r="R22" s="443"/>
      <c r="S22" s="99"/>
      <c r="T22" s="99"/>
      <c r="U22" s="99"/>
      <c r="V22" s="7"/>
      <c r="W22" s="7"/>
      <c r="X22" s="7"/>
      <c r="Y22" s="68"/>
      <c r="Z22" s="68"/>
    </row>
    <row r="23" spans="1:26" s="5" customFormat="1" ht="15" customHeight="1">
      <c r="A23" s="67"/>
      <c r="B23" s="67"/>
      <c r="C23" s="7"/>
      <c r="D23" s="7"/>
      <c r="E23" s="7"/>
      <c r="F23" s="7"/>
      <c r="G23" s="7"/>
      <c r="H23" s="7"/>
      <c r="I23" s="52"/>
      <c r="J23" s="52"/>
      <c r="K23" s="501"/>
      <c r="L23" s="7"/>
      <c r="M23" s="365" t="s">
        <v>77</v>
      </c>
      <c r="N23" s="365"/>
      <c r="O23" s="365"/>
      <c r="P23" s="365"/>
      <c r="Q23" s="366" t="s">
        <v>1</v>
      </c>
      <c r="R23" s="577"/>
      <c r="S23" s="99"/>
      <c r="T23" s="99"/>
      <c r="U23" s="99"/>
      <c r="V23" s="7"/>
      <c r="W23" s="7"/>
      <c r="X23" s="7"/>
      <c r="Y23" s="68"/>
      <c r="Z23" s="68"/>
    </row>
    <row r="24" spans="1:26" s="5" customFormat="1" ht="6.75" customHeight="1">
      <c r="A24" s="67"/>
      <c r="B24" s="67"/>
      <c r="C24" s="7"/>
      <c r="D24" s="7"/>
      <c r="E24" s="7"/>
      <c r="F24" s="7"/>
      <c r="G24" s="7"/>
      <c r="H24" s="7"/>
      <c r="I24" s="52"/>
      <c r="J24" s="52"/>
      <c r="K24" s="503"/>
      <c r="L24" s="7"/>
      <c r="M24" s="7"/>
      <c r="N24" s="7"/>
      <c r="O24" s="7"/>
      <c r="P24" s="7"/>
      <c r="Q24" s="366"/>
      <c r="R24" s="443"/>
      <c r="S24" s="99"/>
      <c r="T24" s="99"/>
      <c r="U24" s="99"/>
      <c r="V24" s="7"/>
      <c r="W24" s="7"/>
      <c r="X24" s="7"/>
      <c r="Y24" s="68"/>
      <c r="Z24" s="68"/>
    </row>
    <row r="25" spans="1:26" s="5" customFormat="1" ht="15" customHeight="1">
      <c r="A25" s="67"/>
      <c r="B25" s="67"/>
      <c r="C25" s="7"/>
      <c r="D25" s="7"/>
      <c r="E25" s="7"/>
      <c r="F25" s="7"/>
      <c r="G25" s="7"/>
      <c r="H25" s="7"/>
      <c r="I25" s="52"/>
      <c r="J25" s="52"/>
      <c r="K25" s="501"/>
      <c r="L25" s="7"/>
      <c r="M25" s="735" t="s">
        <v>78</v>
      </c>
      <c r="N25" s="735"/>
      <c r="O25" s="735"/>
      <c r="P25" s="735"/>
      <c r="Q25" s="366" t="s">
        <v>1</v>
      </c>
      <c r="R25" s="577"/>
      <c r="S25" s="367"/>
      <c r="T25" s="367"/>
      <c r="U25" s="367"/>
      <c r="V25" s="7"/>
      <c r="W25" s="7"/>
      <c r="X25" s="7"/>
      <c r="Y25" s="68"/>
      <c r="Z25" s="68"/>
    </row>
    <row r="26" spans="1:26" s="5" customFormat="1" ht="6.75" customHeight="1">
      <c r="A26" s="67"/>
      <c r="B26" s="67"/>
      <c r="C26" s="7"/>
      <c r="D26" s="7"/>
      <c r="E26" s="7"/>
      <c r="F26" s="7"/>
      <c r="G26" s="7"/>
      <c r="H26" s="7"/>
      <c r="I26" s="52"/>
      <c r="J26" s="52"/>
      <c r="K26" s="45"/>
      <c r="L26" s="7"/>
      <c r="M26" s="7"/>
      <c r="N26" s="7"/>
      <c r="O26" s="7"/>
      <c r="P26" s="7"/>
      <c r="Q26" s="7"/>
      <c r="R26" s="504"/>
      <c r="S26" s="7"/>
      <c r="T26" s="7"/>
      <c r="U26" s="7"/>
      <c r="V26" s="7"/>
      <c r="W26" s="7"/>
      <c r="X26" s="7"/>
      <c r="Y26" s="68"/>
      <c r="Z26" s="68"/>
    </row>
    <row r="27" spans="1:26" s="5" customFormat="1" ht="15" customHeight="1">
      <c r="A27" s="67"/>
      <c r="B27" s="67"/>
      <c r="C27" s="7"/>
      <c r="D27" s="7"/>
      <c r="E27" s="7"/>
      <c r="F27" s="7"/>
      <c r="G27" s="7"/>
      <c r="H27" s="7"/>
      <c r="I27" s="52"/>
      <c r="J27" s="52"/>
      <c r="K27" s="45"/>
      <c r="L27" s="62"/>
      <c r="M27" s="774"/>
      <c r="N27" s="775"/>
      <c r="O27" s="775"/>
      <c r="P27" s="775"/>
      <c r="Q27" s="775"/>
      <c r="R27" s="775"/>
      <c r="S27" s="775"/>
      <c r="T27" s="775"/>
      <c r="U27" s="775"/>
      <c r="V27" s="775"/>
      <c r="W27" s="775"/>
      <c r="X27" s="776"/>
      <c r="Y27" s="61"/>
      <c r="Z27" s="68"/>
    </row>
    <row r="28" spans="1:26" ht="6.75" customHeight="1">
      <c r="A28" s="258"/>
      <c r="B28" s="258"/>
      <c r="C28" s="247"/>
      <c r="D28" s="247"/>
      <c r="E28" s="247"/>
      <c r="F28" s="247"/>
      <c r="G28" s="247"/>
      <c r="H28" s="247"/>
      <c r="I28" s="52"/>
      <c r="J28" s="52"/>
      <c r="K28" s="247"/>
      <c r="L28" s="247"/>
      <c r="M28" s="247"/>
      <c r="N28" s="247"/>
      <c r="O28" s="247"/>
      <c r="P28" s="247"/>
      <c r="Q28" s="62"/>
      <c r="R28" s="247"/>
      <c r="S28" s="247"/>
      <c r="T28" s="247"/>
      <c r="U28" s="247"/>
      <c r="V28" s="247"/>
      <c r="W28" s="247"/>
      <c r="X28" s="247"/>
      <c r="Y28" s="261"/>
      <c r="Z28" s="261"/>
    </row>
    <row r="29" spans="1:26" ht="15.75" customHeight="1">
      <c r="A29" s="258"/>
      <c r="B29" s="258"/>
      <c r="C29" s="934" t="s">
        <v>123</v>
      </c>
      <c r="D29" s="935"/>
      <c r="E29" s="935"/>
      <c r="F29" s="935"/>
      <c r="G29" s="935"/>
      <c r="H29" s="935"/>
      <c r="I29" s="940" t="s">
        <v>1</v>
      </c>
      <c r="J29" s="247"/>
      <c r="K29" s="765"/>
      <c r="L29" s="943"/>
      <c r="M29" s="943"/>
      <c r="N29" s="943"/>
      <c r="O29" s="943"/>
      <c r="P29" s="943"/>
      <c r="Q29" s="943"/>
      <c r="R29" s="943"/>
      <c r="S29" s="943"/>
      <c r="T29" s="943"/>
      <c r="U29" s="943"/>
      <c r="V29" s="943"/>
      <c r="W29" s="943"/>
      <c r="X29" s="944"/>
      <c r="Y29" s="444"/>
      <c r="Z29" s="261"/>
    </row>
    <row r="30" spans="1:26" ht="6.75" customHeight="1">
      <c r="A30" s="258"/>
      <c r="B30" s="258"/>
      <c r="C30" s="936"/>
      <c r="D30" s="937"/>
      <c r="E30" s="937"/>
      <c r="F30" s="937"/>
      <c r="G30" s="937"/>
      <c r="H30" s="937"/>
      <c r="I30" s="941"/>
      <c r="J30" s="247"/>
      <c r="K30" s="945"/>
      <c r="L30" s="946"/>
      <c r="M30" s="946"/>
      <c r="N30" s="946"/>
      <c r="O30" s="946"/>
      <c r="P30" s="946"/>
      <c r="Q30" s="946"/>
      <c r="R30" s="946"/>
      <c r="S30" s="946"/>
      <c r="T30" s="946"/>
      <c r="U30" s="946"/>
      <c r="V30" s="946"/>
      <c r="W30" s="946"/>
      <c r="X30" s="947"/>
      <c r="Y30" s="444"/>
      <c r="Z30" s="261"/>
    </row>
    <row r="31" spans="1:26" s="12" customFormat="1" ht="15" customHeight="1">
      <c r="A31" s="60"/>
      <c r="B31" s="60"/>
      <c r="C31" s="936"/>
      <c r="D31" s="937"/>
      <c r="E31" s="937"/>
      <c r="F31" s="937"/>
      <c r="G31" s="937"/>
      <c r="H31" s="937"/>
      <c r="I31" s="941"/>
      <c r="J31" s="62"/>
      <c r="K31" s="945"/>
      <c r="L31" s="946"/>
      <c r="M31" s="946"/>
      <c r="N31" s="946"/>
      <c r="O31" s="946"/>
      <c r="P31" s="946"/>
      <c r="Q31" s="946"/>
      <c r="R31" s="946"/>
      <c r="S31" s="946"/>
      <c r="T31" s="946"/>
      <c r="U31" s="946"/>
      <c r="V31" s="946"/>
      <c r="W31" s="946"/>
      <c r="X31" s="947"/>
      <c r="Y31" s="444"/>
      <c r="Z31" s="61"/>
    </row>
    <row r="32" spans="1:26" s="12" customFormat="1" ht="15" customHeight="1">
      <c r="A32" s="60"/>
      <c r="B32" s="60"/>
      <c r="C32" s="936"/>
      <c r="D32" s="937"/>
      <c r="E32" s="937"/>
      <c r="F32" s="937"/>
      <c r="G32" s="937"/>
      <c r="H32" s="937"/>
      <c r="I32" s="941"/>
      <c r="J32" s="62"/>
      <c r="K32" s="945"/>
      <c r="L32" s="946"/>
      <c r="M32" s="946"/>
      <c r="N32" s="946"/>
      <c r="O32" s="946"/>
      <c r="P32" s="946"/>
      <c r="Q32" s="946"/>
      <c r="R32" s="946"/>
      <c r="S32" s="946"/>
      <c r="T32" s="946"/>
      <c r="U32" s="946"/>
      <c r="V32" s="946"/>
      <c r="W32" s="946"/>
      <c r="X32" s="947"/>
      <c r="Y32" s="444"/>
      <c r="Z32" s="61"/>
    </row>
    <row r="33" spans="1:26" s="12" customFormat="1" ht="15" customHeight="1">
      <c r="A33" s="60"/>
      <c r="B33" s="60"/>
      <c r="C33" s="936"/>
      <c r="D33" s="937"/>
      <c r="E33" s="937"/>
      <c r="F33" s="937"/>
      <c r="G33" s="937"/>
      <c r="H33" s="937"/>
      <c r="I33" s="941"/>
      <c r="J33" s="62"/>
      <c r="K33" s="945"/>
      <c r="L33" s="946"/>
      <c r="M33" s="946"/>
      <c r="N33" s="946"/>
      <c r="O33" s="946"/>
      <c r="P33" s="946"/>
      <c r="Q33" s="946"/>
      <c r="R33" s="946"/>
      <c r="S33" s="946"/>
      <c r="T33" s="946"/>
      <c r="U33" s="946"/>
      <c r="V33" s="946"/>
      <c r="W33" s="946"/>
      <c r="X33" s="947"/>
      <c r="Y33" s="444"/>
      <c r="Z33" s="61"/>
    </row>
    <row r="34" spans="1:26" s="12" customFormat="1" ht="15" customHeight="1">
      <c r="A34" s="60"/>
      <c r="B34" s="60"/>
      <c r="C34" s="936"/>
      <c r="D34" s="937"/>
      <c r="E34" s="937"/>
      <c r="F34" s="937"/>
      <c r="G34" s="937"/>
      <c r="H34" s="937"/>
      <c r="I34" s="941"/>
      <c r="J34" s="62"/>
      <c r="K34" s="945"/>
      <c r="L34" s="946"/>
      <c r="M34" s="946"/>
      <c r="N34" s="946"/>
      <c r="O34" s="946"/>
      <c r="P34" s="946"/>
      <c r="Q34" s="946"/>
      <c r="R34" s="946"/>
      <c r="S34" s="946"/>
      <c r="T34" s="946"/>
      <c r="U34" s="946"/>
      <c r="V34" s="946"/>
      <c r="W34" s="946"/>
      <c r="X34" s="947"/>
      <c r="Y34" s="444"/>
      <c r="Z34" s="61"/>
    </row>
    <row r="35" spans="1:26" s="12" customFormat="1" ht="15" customHeight="1">
      <c r="A35" s="60"/>
      <c r="B35" s="60"/>
      <c r="C35" s="936"/>
      <c r="D35" s="937"/>
      <c r="E35" s="937"/>
      <c r="F35" s="937"/>
      <c r="G35" s="937"/>
      <c r="H35" s="937"/>
      <c r="I35" s="941"/>
      <c r="J35" s="62"/>
      <c r="K35" s="945"/>
      <c r="L35" s="946"/>
      <c r="M35" s="946"/>
      <c r="N35" s="946"/>
      <c r="O35" s="946"/>
      <c r="P35" s="946"/>
      <c r="Q35" s="946"/>
      <c r="R35" s="946"/>
      <c r="S35" s="946"/>
      <c r="T35" s="946"/>
      <c r="U35" s="946"/>
      <c r="V35" s="946"/>
      <c r="W35" s="946"/>
      <c r="X35" s="947"/>
      <c r="Y35" s="444"/>
      <c r="Z35" s="61"/>
    </row>
    <row r="36" spans="1:26" s="12" customFormat="1" ht="15" customHeight="1">
      <c r="A36" s="60"/>
      <c r="B36" s="60"/>
      <c r="C36" s="936"/>
      <c r="D36" s="937"/>
      <c r="E36" s="937"/>
      <c r="F36" s="937"/>
      <c r="G36" s="937"/>
      <c r="H36" s="937"/>
      <c r="I36" s="941"/>
      <c r="J36" s="62"/>
      <c r="K36" s="945"/>
      <c r="L36" s="946"/>
      <c r="M36" s="946"/>
      <c r="N36" s="946"/>
      <c r="O36" s="946"/>
      <c r="P36" s="946"/>
      <c r="Q36" s="946"/>
      <c r="R36" s="946"/>
      <c r="S36" s="946"/>
      <c r="T36" s="946"/>
      <c r="U36" s="946"/>
      <c r="V36" s="946"/>
      <c r="W36" s="946"/>
      <c r="X36" s="947"/>
      <c r="Y36" s="444"/>
      <c r="Z36" s="61"/>
    </row>
    <row r="37" spans="1:26" s="12" customFormat="1" ht="15" customHeight="1">
      <c r="A37" s="60"/>
      <c r="B37" s="60"/>
      <c r="C37" s="936"/>
      <c r="D37" s="937"/>
      <c r="E37" s="937"/>
      <c r="F37" s="937"/>
      <c r="G37" s="937"/>
      <c r="H37" s="937"/>
      <c r="I37" s="941"/>
      <c r="J37" s="62"/>
      <c r="K37" s="945"/>
      <c r="L37" s="946"/>
      <c r="M37" s="946"/>
      <c r="N37" s="946"/>
      <c r="O37" s="946"/>
      <c r="P37" s="946"/>
      <c r="Q37" s="946"/>
      <c r="R37" s="946"/>
      <c r="S37" s="946"/>
      <c r="T37" s="946"/>
      <c r="U37" s="946"/>
      <c r="V37" s="946"/>
      <c r="W37" s="946"/>
      <c r="X37" s="947"/>
      <c r="Y37" s="444"/>
      <c r="Z37" s="61"/>
    </row>
    <row r="38" spans="1:26" s="12" customFormat="1" ht="40.5" customHeight="1">
      <c r="A38" s="60"/>
      <c r="B38" s="60"/>
      <c r="C38" s="936"/>
      <c r="D38" s="937"/>
      <c r="E38" s="937"/>
      <c r="F38" s="937"/>
      <c r="G38" s="937"/>
      <c r="H38" s="937"/>
      <c r="I38" s="941"/>
      <c r="J38" s="62"/>
      <c r="K38" s="945"/>
      <c r="L38" s="946"/>
      <c r="M38" s="946"/>
      <c r="N38" s="946"/>
      <c r="O38" s="946"/>
      <c r="P38" s="946"/>
      <c r="Q38" s="946"/>
      <c r="R38" s="946"/>
      <c r="S38" s="946"/>
      <c r="T38" s="946"/>
      <c r="U38" s="946"/>
      <c r="V38" s="946"/>
      <c r="W38" s="946"/>
      <c r="X38" s="947"/>
      <c r="Y38" s="444"/>
      <c r="Z38" s="61"/>
    </row>
    <row r="39" spans="1:26" s="12" customFormat="1" ht="15" customHeight="1">
      <c r="A39" s="60"/>
      <c r="B39" s="60"/>
      <c r="C39" s="936"/>
      <c r="D39" s="937"/>
      <c r="E39" s="937"/>
      <c r="F39" s="937"/>
      <c r="G39" s="937"/>
      <c r="H39" s="937"/>
      <c r="I39" s="941"/>
      <c r="J39" s="62"/>
      <c r="K39" s="945"/>
      <c r="L39" s="946"/>
      <c r="M39" s="946"/>
      <c r="N39" s="946"/>
      <c r="O39" s="946"/>
      <c r="P39" s="946"/>
      <c r="Q39" s="946"/>
      <c r="R39" s="946"/>
      <c r="S39" s="946"/>
      <c r="T39" s="946"/>
      <c r="U39" s="946"/>
      <c r="V39" s="946"/>
      <c r="W39" s="946"/>
      <c r="X39" s="947"/>
      <c r="Y39" s="444"/>
      <c r="Z39" s="61"/>
    </row>
    <row r="40" spans="1:26" s="12" customFormat="1" ht="15" customHeight="1">
      <c r="A40" s="60"/>
      <c r="B40" s="60"/>
      <c r="C40" s="936"/>
      <c r="D40" s="937"/>
      <c r="E40" s="937"/>
      <c r="F40" s="937"/>
      <c r="G40" s="937"/>
      <c r="H40" s="937"/>
      <c r="I40" s="941"/>
      <c r="J40" s="62"/>
      <c r="K40" s="945"/>
      <c r="L40" s="946"/>
      <c r="M40" s="946"/>
      <c r="N40" s="946"/>
      <c r="O40" s="946"/>
      <c r="P40" s="946"/>
      <c r="Q40" s="946"/>
      <c r="R40" s="946"/>
      <c r="S40" s="946"/>
      <c r="T40" s="946"/>
      <c r="U40" s="946"/>
      <c r="V40" s="946"/>
      <c r="W40" s="946"/>
      <c r="X40" s="947"/>
      <c r="Y40" s="444"/>
      <c r="Z40" s="61"/>
    </row>
    <row r="41" spans="1:26" s="12" customFormat="1" ht="15" customHeight="1">
      <c r="A41" s="60"/>
      <c r="B41" s="60"/>
      <c r="C41" s="936"/>
      <c r="D41" s="937"/>
      <c r="E41" s="937"/>
      <c r="F41" s="937"/>
      <c r="G41" s="937"/>
      <c r="H41" s="937"/>
      <c r="I41" s="941"/>
      <c r="J41" s="62"/>
      <c r="K41" s="945"/>
      <c r="L41" s="946"/>
      <c r="M41" s="946"/>
      <c r="N41" s="946"/>
      <c r="O41" s="946"/>
      <c r="P41" s="946"/>
      <c r="Q41" s="946"/>
      <c r="R41" s="946"/>
      <c r="S41" s="946"/>
      <c r="T41" s="946"/>
      <c r="U41" s="946"/>
      <c r="V41" s="946"/>
      <c r="W41" s="946"/>
      <c r="X41" s="947"/>
      <c r="Y41" s="444"/>
      <c r="Z41" s="61"/>
    </row>
    <row r="42" spans="1:26" s="12" customFormat="1" ht="27" customHeight="1">
      <c r="A42" s="60"/>
      <c r="B42" s="60"/>
      <c r="C42" s="936"/>
      <c r="D42" s="937"/>
      <c r="E42" s="937"/>
      <c r="F42" s="937"/>
      <c r="G42" s="937"/>
      <c r="H42" s="937"/>
      <c r="I42" s="941"/>
      <c r="J42" s="62"/>
      <c r="K42" s="945"/>
      <c r="L42" s="946"/>
      <c r="M42" s="946"/>
      <c r="N42" s="946"/>
      <c r="O42" s="946"/>
      <c r="P42" s="946"/>
      <c r="Q42" s="946"/>
      <c r="R42" s="946"/>
      <c r="S42" s="946"/>
      <c r="T42" s="946"/>
      <c r="U42" s="946"/>
      <c r="V42" s="946"/>
      <c r="W42" s="946"/>
      <c r="X42" s="947"/>
      <c r="Y42" s="444"/>
      <c r="Z42" s="61"/>
    </row>
    <row r="43" spans="1:26" s="12" customFormat="1" ht="15" customHeight="1">
      <c r="A43" s="60"/>
      <c r="B43" s="60"/>
      <c r="C43" s="936"/>
      <c r="D43" s="937"/>
      <c r="E43" s="937"/>
      <c r="F43" s="937"/>
      <c r="G43" s="937"/>
      <c r="H43" s="937"/>
      <c r="I43" s="941"/>
      <c r="J43" s="62"/>
      <c r="K43" s="945"/>
      <c r="L43" s="946"/>
      <c r="M43" s="946"/>
      <c r="N43" s="946"/>
      <c r="O43" s="946"/>
      <c r="P43" s="946"/>
      <c r="Q43" s="946"/>
      <c r="R43" s="946"/>
      <c r="S43" s="946"/>
      <c r="T43" s="946"/>
      <c r="U43" s="946"/>
      <c r="V43" s="946"/>
      <c r="W43" s="946"/>
      <c r="X43" s="947"/>
      <c r="Y43" s="444"/>
      <c r="Z43" s="61"/>
    </row>
    <row r="44" spans="1:26" s="12" customFormat="1" ht="15" customHeight="1">
      <c r="A44" s="60"/>
      <c r="B44" s="60"/>
      <c r="C44" s="936"/>
      <c r="D44" s="937"/>
      <c r="E44" s="937"/>
      <c r="F44" s="937"/>
      <c r="G44" s="937"/>
      <c r="H44" s="937"/>
      <c r="I44" s="941"/>
      <c r="J44" s="62"/>
      <c r="K44" s="945"/>
      <c r="L44" s="946"/>
      <c r="M44" s="946"/>
      <c r="N44" s="946"/>
      <c r="O44" s="946"/>
      <c r="P44" s="946"/>
      <c r="Q44" s="946"/>
      <c r="R44" s="946"/>
      <c r="S44" s="946"/>
      <c r="T44" s="946"/>
      <c r="U44" s="946"/>
      <c r="V44" s="946"/>
      <c r="W44" s="946"/>
      <c r="X44" s="947"/>
      <c r="Y44" s="444"/>
      <c r="Z44" s="61"/>
    </row>
    <row r="45" spans="1:26" s="12" customFormat="1" ht="44.25" customHeight="1">
      <c r="A45" s="60"/>
      <c r="B45" s="60"/>
      <c r="C45" s="936"/>
      <c r="D45" s="937"/>
      <c r="E45" s="937"/>
      <c r="F45" s="937"/>
      <c r="G45" s="937"/>
      <c r="H45" s="937"/>
      <c r="I45" s="941"/>
      <c r="J45" s="62"/>
      <c r="K45" s="945"/>
      <c r="L45" s="946"/>
      <c r="M45" s="946"/>
      <c r="N45" s="946"/>
      <c r="O45" s="946"/>
      <c r="P45" s="946"/>
      <c r="Q45" s="946"/>
      <c r="R45" s="946"/>
      <c r="S45" s="946"/>
      <c r="T45" s="946"/>
      <c r="U45" s="946"/>
      <c r="V45" s="946"/>
      <c r="W45" s="946"/>
      <c r="X45" s="947"/>
      <c r="Y45" s="444"/>
      <c r="Z45" s="61"/>
    </row>
    <row r="46" spans="1:26" s="12" customFormat="1" ht="15" customHeight="1">
      <c r="A46" s="60"/>
      <c r="B46" s="60"/>
      <c r="C46" s="936"/>
      <c r="D46" s="937"/>
      <c r="E46" s="937"/>
      <c r="F46" s="937"/>
      <c r="G46" s="937"/>
      <c r="H46" s="937"/>
      <c r="I46" s="941"/>
      <c r="J46" s="62"/>
      <c r="K46" s="945"/>
      <c r="L46" s="946"/>
      <c r="M46" s="946"/>
      <c r="N46" s="946"/>
      <c r="O46" s="946"/>
      <c r="P46" s="946"/>
      <c r="Q46" s="946"/>
      <c r="R46" s="946"/>
      <c r="S46" s="946"/>
      <c r="T46" s="946"/>
      <c r="U46" s="946"/>
      <c r="V46" s="946"/>
      <c r="W46" s="946"/>
      <c r="X46" s="947"/>
      <c r="Y46" s="444"/>
      <c r="Z46" s="61"/>
    </row>
    <row r="47" spans="1:26" s="12" customFormat="1" ht="27" customHeight="1">
      <c r="A47" s="60"/>
      <c r="B47" s="60"/>
      <c r="C47" s="936"/>
      <c r="D47" s="937"/>
      <c r="E47" s="937"/>
      <c r="F47" s="937"/>
      <c r="G47" s="937"/>
      <c r="H47" s="937"/>
      <c r="I47" s="941"/>
      <c r="J47" s="62"/>
      <c r="K47" s="945"/>
      <c r="L47" s="946"/>
      <c r="M47" s="946"/>
      <c r="N47" s="946"/>
      <c r="O47" s="946"/>
      <c r="P47" s="946"/>
      <c r="Q47" s="946"/>
      <c r="R47" s="946"/>
      <c r="S47" s="946"/>
      <c r="T47" s="946"/>
      <c r="U47" s="946"/>
      <c r="V47" s="946"/>
      <c r="W47" s="946"/>
      <c r="X47" s="947"/>
      <c r="Y47" s="444"/>
      <c r="Z47" s="61"/>
    </row>
    <row r="48" spans="1:26" s="12" customFormat="1" ht="49.5" customHeight="1">
      <c r="A48" s="60"/>
      <c r="B48" s="60"/>
      <c r="C48" s="938"/>
      <c r="D48" s="939"/>
      <c r="E48" s="939"/>
      <c r="F48" s="939"/>
      <c r="G48" s="939"/>
      <c r="H48" s="939"/>
      <c r="I48" s="942"/>
      <c r="J48" s="62"/>
      <c r="K48" s="948"/>
      <c r="L48" s="949"/>
      <c r="M48" s="949"/>
      <c r="N48" s="949"/>
      <c r="O48" s="949"/>
      <c r="P48" s="949"/>
      <c r="Q48" s="949"/>
      <c r="R48" s="949"/>
      <c r="S48" s="949"/>
      <c r="T48" s="949"/>
      <c r="U48" s="949"/>
      <c r="V48" s="949"/>
      <c r="W48" s="949"/>
      <c r="X48" s="950"/>
      <c r="Y48" s="444"/>
      <c r="Z48" s="61"/>
    </row>
    <row r="49" spans="1:26" s="29" customFormat="1" ht="6.75" customHeight="1">
      <c r="A49" s="368"/>
      <c r="B49" s="368"/>
      <c r="C49" s="205"/>
      <c r="D49" s="205"/>
      <c r="E49" s="155"/>
      <c r="F49" s="155"/>
      <c r="G49" s="155"/>
      <c r="H49" s="155"/>
      <c r="I49" s="155"/>
      <c r="J49" s="155"/>
      <c r="K49" s="445"/>
      <c r="L49" s="445"/>
      <c r="M49" s="445"/>
      <c r="N49" s="445"/>
      <c r="O49" s="445"/>
      <c r="P49" s="445"/>
      <c r="Q49" s="445"/>
      <c r="R49" s="445"/>
      <c r="S49" s="445"/>
      <c r="T49" s="445"/>
      <c r="U49" s="445"/>
      <c r="V49" s="445"/>
      <c r="W49" s="445"/>
      <c r="X49" s="445"/>
      <c r="Y49" s="446"/>
      <c r="Z49" s="369"/>
    </row>
    <row r="50" spans="1:26" ht="15.75" customHeight="1">
      <c r="A50" s="258"/>
      <c r="B50" s="258"/>
      <c r="C50" s="934" t="s">
        <v>124</v>
      </c>
      <c r="D50" s="935"/>
      <c r="E50" s="935"/>
      <c r="F50" s="935"/>
      <c r="G50" s="935"/>
      <c r="H50" s="935"/>
      <c r="I50" s="940" t="s">
        <v>1</v>
      </c>
      <c r="J50" s="247"/>
      <c r="K50" s="584"/>
      <c r="L50" s="585"/>
      <c r="M50" s="585"/>
      <c r="N50" s="585"/>
      <c r="O50" s="585"/>
      <c r="P50" s="585"/>
      <c r="Q50" s="585"/>
      <c r="R50" s="585"/>
      <c r="S50" s="585"/>
      <c r="T50" s="585"/>
      <c r="U50" s="585"/>
      <c r="V50" s="585"/>
      <c r="W50" s="585"/>
      <c r="X50" s="586"/>
      <c r="Y50" s="447"/>
      <c r="Z50" s="261"/>
    </row>
    <row r="51" spans="1:26" ht="6.75" customHeight="1">
      <c r="A51" s="258"/>
      <c r="B51" s="258"/>
      <c r="C51" s="936"/>
      <c r="D51" s="937"/>
      <c r="E51" s="937"/>
      <c r="F51" s="937"/>
      <c r="G51" s="937"/>
      <c r="H51" s="937"/>
      <c r="I51" s="941"/>
      <c r="J51" s="247"/>
      <c r="K51" s="587"/>
      <c r="L51" s="588"/>
      <c r="M51" s="588"/>
      <c r="N51" s="588"/>
      <c r="O51" s="588"/>
      <c r="P51" s="588"/>
      <c r="Q51" s="588"/>
      <c r="R51" s="588"/>
      <c r="S51" s="588"/>
      <c r="T51" s="588"/>
      <c r="U51" s="588"/>
      <c r="V51" s="588"/>
      <c r="W51" s="588"/>
      <c r="X51" s="589"/>
      <c r="Y51" s="447"/>
      <c r="Z51" s="261"/>
    </row>
    <row r="52" spans="1:26" s="12" customFormat="1" ht="15" customHeight="1">
      <c r="A52" s="60"/>
      <c r="B52" s="60"/>
      <c r="C52" s="936"/>
      <c r="D52" s="937"/>
      <c r="E52" s="937"/>
      <c r="F52" s="937"/>
      <c r="G52" s="937"/>
      <c r="H52" s="937"/>
      <c r="I52" s="941"/>
      <c r="J52" s="62"/>
      <c r="K52" s="587"/>
      <c r="L52" s="588"/>
      <c r="M52" s="588"/>
      <c r="N52" s="588"/>
      <c r="O52" s="588"/>
      <c r="P52" s="588"/>
      <c r="Q52" s="588"/>
      <c r="R52" s="588"/>
      <c r="S52" s="588"/>
      <c r="T52" s="590"/>
      <c r="U52" s="588"/>
      <c r="V52" s="588"/>
      <c r="W52" s="588"/>
      <c r="X52" s="589"/>
      <c r="Y52" s="447"/>
      <c r="Z52" s="61"/>
    </row>
    <row r="53" spans="1:26" s="12" customFormat="1" ht="15" customHeight="1">
      <c r="A53" s="60"/>
      <c r="B53" s="60"/>
      <c r="C53" s="936"/>
      <c r="D53" s="937"/>
      <c r="E53" s="937"/>
      <c r="F53" s="937"/>
      <c r="G53" s="937"/>
      <c r="H53" s="937"/>
      <c r="I53" s="941"/>
      <c r="J53" s="62"/>
      <c r="K53" s="587"/>
      <c r="L53" s="588"/>
      <c r="M53" s="588"/>
      <c r="N53" s="588"/>
      <c r="O53" s="588"/>
      <c r="P53" s="588"/>
      <c r="Q53" s="588"/>
      <c r="R53" s="588"/>
      <c r="S53" s="588"/>
      <c r="T53" s="590"/>
      <c r="U53" s="588"/>
      <c r="V53" s="588"/>
      <c r="W53" s="588"/>
      <c r="X53" s="589"/>
      <c r="Y53" s="447"/>
      <c r="Z53" s="61"/>
    </row>
    <row r="54" spans="1:26" s="12" customFormat="1" ht="15" customHeight="1">
      <c r="A54" s="60"/>
      <c r="B54" s="60"/>
      <c r="C54" s="936"/>
      <c r="D54" s="937"/>
      <c r="E54" s="937"/>
      <c r="F54" s="937"/>
      <c r="G54" s="937"/>
      <c r="H54" s="937"/>
      <c r="I54" s="941"/>
      <c r="J54" s="62"/>
      <c r="K54" s="587"/>
      <c r="L54" s="588"/>
      <c r="M54" s="588"/>
      <c r="N54" s="588"/>
      <c r="O54" s="588"/>
      <c r="P54" s="588"/>
      <c r="Q54" s="588"/>
      <c r="R54" s="588"/>
      <c r="S54" s="588"/>
      <c r="T54" s="588"/>
      <c r="U54" s="588"/>
      <c r="V54" s="588"/>
      <c r="W54" s="588"/>
      <c r="X54" s="589"/>
      <c r="Y54" s="447"/>
      <c r="Z54" s="61"/>
    </row>
    <row r="55" spans="1:26" s="12" customFormat="1" ht="15" customHeight="1">
      <c r="A55" s="60"/>
      <c r="B55" s="60"/>
      <c r="C55" s="936"/>
      <c r="D55" s="937"/>
      <c r="E55" s="937"/>
      <c r="F55" s="937"/>
      <c r="G55" s="937"/>
      <c r="H55" s="937"/>
      <c r="I55" s="941"/>
      <c r="J55" s="62"/>
      <c r="K55" s="587"/>
      <c r="L55" s="588"/>
      <c r="M55" s="588"/>
      <c r="N55" s="588"/>
      <c r="O55" s="588"/>
      <c r="P55" s="588"/>
      <c r="Q55" s="588"/>
      <c r="R55" s="588"/>
      <c r="S55" s="588"/>
      <c r="T55" s="588"/>
      <c r="U55" s="588"/>
      <c r="V55" s="588"/>
      <c r="W55" s="588"/>
      <c r="X55" s="589"/>
      <c r="Y55" s="447"/>
      <c r="Z55" s="61"/>
    </row>
    <row r="56" spans="1:26" s="12" customFormat="1" ht="15" customHeight="1">
      <c r="A56" s="60"/>
      <c r="B56" s="60"/>
      <c r="C56" s="936"/>
      <c r="D56" s="937"/>
      <c r="E56" s="937"/>
      <c r="F56" s="937"/>
      <c r="G56" s="937"/>
      <c r="H56" s="937"/>
      <c r="I56" s="941"/>
      <c r="J56" s="62"/>
      <c r="K56" s="587"/>
      <c r="L56" s="588"/>
      <c r="M56" s="588"/>
      <c r="N56" s="588"/>
      <c r="O56" s="588"/>
      <c r="P56" s="588"/>
      <c r="Q56" s="588"/>
      <c r="R56" s="588"/>
      <c r="S56" s="588"/>
      <c r="T56" s="951"/>
      <c r="U56" s="951"/>
      <c r="V56" s="951"/>
      <c r="W56" s="951"/>
      <c r="X56" s="952"/>
      <c r="Y56" s="447"/>
      <c r="Z56" s="61"/>
    </row>
    <row r="57" spans="1:26" s="12" customFormat="1" ht="15" customHeight="1">
      <c r="A57" s="60"/>
      <c r="B57" s="60"/>
      <c r="C57" s="936"/>
      <c r="D57" s="937"/>
      <c r="E57" s="937"/>
      <c r="F57" s="937"/>
      <c r="G57" s="937"/>
      <c r="H57" s="937"/>
      <c r="I57" s="941"/>
      <c r="J57" s="62"/>
      <c r="K57" s="587"/>
      <c r="L57" s="588"/>
      <c r="M57" s="588"/>
      <c r="N57" s="588"/>
      <c r="O57" s="588"/>
      <c r="P57" s="588"/>
      <c r="Q57" s="588"/>
      <c r="R57" s="588"/>
      <c r="S57" s="588"/>
      <c r="T57" s="951"/>
      <c r="U57" s="951"/>
      <c r="V57" s="951"/>
      <c r="W57" s="951"/>
      <c r="X57" s="952"/>
      <c r="Y57" s="447"/>
      <c r="Z57" s="61"/>
    </row>
    <row r="58" spans="1:26" s="12" customFormat="1" ht="15" customHeight="1">
      <c r="A58" s="60"/>
      <c r="B58" s="60"/>
      <c r="C58" s="936"/>
      <c r="D58" s="937"/>
      <c r="E58" s="937"/>
      <c r="F58" s="937"/>
      <c r="G58" s="937"/>
      <c r="H58" s="937"/>
      <c r="I58" s="941"/>
      <c r="J58" s="62"/>
      <c r="K58" s="587"/>
      <c r="L58" s="588"/>
      <c r="M58" s="588"/>
      <c r="N58" s="588"/>
      <c r="O58" s="588"/>
      <c r="P58" s="588"/>
      <c r="Q58" s="588"/>
      <c r="R58" s="588"/>
      <c r="S58" s="588"/>
      <c r="T58" s="588"/>
      <c r="U58" s="588"/>
      <c r="V58" s="588"/>
      <c r="W58" s="588"/>
      <c r="X58" s="589"/>
      <c r="Y58" s="447"/>
      <c r="Z58" s="61"/>
    </row>
    <row r="59" spans="1:26" s="12" customFormat="1" ht="15" customHeight="1">
      <c r="A59" s="60"/>
      <c r="B59" s="60"/>
      <c r="C59" s="936"/>
      <c r="D59" s="937"/>
      <c r="E59" s="937"/>
      <c r="F59" s="937"/>
      <c r="G59" s="937"/>
      <c r="H59" s="937"/>
      <c r="I59" s="941"/>
      <c r="J59" s="62"/>
      <c r="K59" s="587"/>
      <c r="L59" s="588"/>
      <c r="M59" s="588"/>
      <c r="N59" s="588"/>
      <c r="O59" s="588"/>
      <c r="P59" s="588"/>
      <c r="Q59" s="588"/>
      <c r="R59" s="588"/>
      <c r="S59" s="588"/>
      <c r="T59" s="588"/>
      <c r="U59" s="588"/>
      <c r="V59" s="588"/>
      <c r="W59" s="588"/>
      <c r="X59" s="589"/>
      <c r="Y59" s="447"/>
      <c r="Z59" s="61"/>
    </row>
    <row r="60" spans="1:26" s="12" customFormat="1" ht="15" customHeight="1">
      <c r="A60" s="60"/>
      <c r="B60" s="60"/>
      <c r="C60" s="936"/>
      <c r="D60" s="937"/>
      <c r="E60" s="937"/>
      <c r="F60" s="937"/>
      <c r="G60" s="937"/>
      <c r="H60" s="937"/>
      <c r="I60" s="941"/>
      <c r="J60" s="62"/>
      <c r="K60" s="587"/>
      <c r="L60" s="588"/>
      <c r="M60" s="588"/>
      <c r="N60" s="588"/>
      <c r="O60" s="588"/>
      <c r="P60" s="588"/>
      <c r="Q60" s="588"/>
      <c r="R60" s="588"/>
      <c r="S60" s="588"/>
      <c r="T60" s="588"/>
      <c r="U60" s="588"/>
      <c r="V60" s="588"/>
      <c r="W60" s="588"/>
      <c r="X60" s="589"/>
      <c r="Y60" s="447"/>
      <c r="Z60" s="61"/>
    </row>
    <row r="61" spans="1:26" s="12" customFormat="1" ht="15" customHeight="1">
      <c r="A61" s="60"/>
      <c r="B61" s="60"/>
      <c r="C61" s="936"/>
      <c r="D61" s="937"/>
      <c r="E61" s="937"/>
      <c r="F61" s="937"/>
      <c r="G61" s="937"/>
      <c r="H61" s="937"/>
      <c r="I61" s="941"/>
      <c r="J61" s="62"/>
      <c r="K61" s="587"/>
      <c r="L61" s="588"/>
      <c r="M61" s="588"/>
      <c r="N61" s="588"/>
      <c r="O61" s="588"/>
      <c r="P61" s="588"/>
      <c r="Q61" s="588"/>
      <c r="R61" s="588"/>
      <c r="S61" s="588"/>
      <c r="T61" s="588"/>
      <c r="U61" s="588"/>
      <c r="V61" s="588"/>
      <c r="W61" s="588"/>
      <c r="X61" s="589"/>
      <c r="Y61" s="447"/>
      <c r="Z61" s="61"/>
    </row>
    <row r="62" spans="1:26" s="12" customFormat="1" ht="15" customHeight="1">
      <c r="A62" s="60"/>
      <c r="B62" s="60"/>
      <c r="C62" s="936"/>
      <c r="D62" s="937"/>
      <c r="E62" s="937"/>
      <c r="F62" s="937"/>
      <c r="G62" s="937"/>
      <c r="H62" s="937"/>
      <c r="I62" s="941"/>
      <c r="J62" s="62"/>
      <c r="K62" s="587"/>
      <c r="L62" s="588"/>
      <c r="M62" s="588"/>
      <c r="N62" s="588"/>
      <c r="O62" s="588"/>
      <c r="P62" s="588"/>
      <c r="Q62" s="588"/>
      <c r="R62" s="588"/>
      <c r="S62" s="588"/>
      <c r="T62" s="588"/>
      <c r="U62" s="588"/>
      <c r="V62" s="588"/>
      <c r="W62" s="588"/>
      <c r="X62" s="589"/>
      <c r="Y62" s="447"/>
      <c r="Z62" s="61"/>
    </row>
    <row r="63" spans="1:26" s="12" customFormat="1" ht="15" customHeight="1">
      <c r="A63" s="60"/>
      <c r="B63" s="60"/>
      <c r="C63" s="936"/>
      <c r="D63" s="937"/>
      <c r="E63" s="937"/>
      <c r="F63" s="937"/>
      <c r="G63" s="937"/>
      <c r="H63" s="937"/>
      <c r="I63" s="941"/>
      <c r="J63" s="62"/>
      <c r="K63" s="587"/>
      <c r="L63" s="588"/>
      <c r="M63" s="588"/>
      <c r="N63" s="588"/>
      <c r="O63" s="588"/>
      <c r="P63" s="588"/>
      <c r="Q63" s="588"/>
      <c r="R63" s="588"/>
      <c r="S63" s="588"/>
      <c r="T63" s="588"/>
      <c r="U63" s="588"/>
      <c r="V63" s="588"/>
      <c r="W63" s="588"/>
      <c r="X63" s="589"/>
      <c r="Y63" s="447"/>
      <c r="Z63" s="61"/>
    </row>
    <row r="64" spans="1:26" s="12" customFormat="1" ht="15" customHeight="1">
      <c r="A64" s="60"/>
      <c r="B64" s="60"/>
      <c r="C64" s="938"/>
      <c r="D64" s="939"/>
      <c r="E64" s="939"/>
      <c r="F64" s="939"/>
      <c r="G64" s="939"/>
      <c r="H64" s="939"/>
      <c r="I64" s="942"/>
      <c r="J64" s="62"/>
      <c r="K64" s="591"/>
      <c r="L64" s="592"/>
      <c r="M64" s="592"/>
      <c r="N64" s="592"/>
      <c r="O64" s="592"/>
      <c r="P64" s="592"/>
      <c r="Q64" s="592"/>
      <c r="R64" s="592"/>
      <c r="S64" s="592"/>
      <c r="T64" s="592"/>
      <c r="U64" s="592"/>
      <c r="V64" s="592"/>
      <c r="W64" s="592"/>
      <c r="X64" s="593"/>
      <c r="Y64" s="447"/>
      <c r="Z64" s="61"/>
    </row>
    <row r="65" spans="1:26" ht="9" customHeight="1" thickBot="1">
      <c r="A65" s="258"/>
      <c r="B65" s="262"/>
      <c r="C65" s="156"/>
      <c r="D65" s="156"/>
      <c r="E65" s="273"/>
      <c r="F65" s="582"/>
      <c r="G65" s="582"/>
      <c r="H65" s="582"/>
      <c r="I65" s="582"/>
      <c r="J65" s="582"/>
      <c r="K65" s="594"/>
      <c r="L65" s="594"/>
      <c r="M65" s="594"/>
      <c r="N65" s="594"/>
      <c r="O65" s="594"/>
      <c r="P65" s="594"/>
      <c r="Q65" s="594"/>
      <c r="R65" s="594"/>
      <c r="S65" s="594"/>
      <c r="T65" s="594"/>
      <c r="U65" s="594"/>
      <c r="V65" s="594"/>
      <c r="W65" s="594"/>
      <c r="X65" s="594"/>
      <c r="Y65" s="583"/>
      <c r="Z65" s="261"/>
    </row>
    <row r="66" spans="1:26" ht="9" customHeight="1" thickBot="1">
      <c r="A66" s="262"/>
      <c r="B66" s="263"/>
      <c r="C66" s="71"/>
      <c r="D66" s="71"/>
      <c r="E66" s="263"/>
      <c r="F66" s="582"/>
      <c r="G66" s="582"/>
      <c r="H66" s="582"/>
      <c r="I66" s="582"/>
      <c r="J66" s="582"/>
      <c r="K66" s="226"/>
      <c r="L66" s="582"/>
      <c r="M66" s="582"/>
      <c r="N66" s="582"/>
      <c r="O66" s="582"/>
      <c r="P66" s="582"/>
      <c r="Q66" s="582"/>
      <c r="R66" s="582"/>
      <c r="S66" s="582"/>
      <c r="T66" s="582"/>
      <c r="U66" s="582"/>
      <c r="V66" s="582"/>
      <c r="W66" s="582"/>
      <c r="X66" s="582"/>
      <c r="Y66" s="582"/>
      <c r="Z66" s="264"/>
    </row>
    <row r="67" spans="1:26">
      <c r="G67" s="16"/>
      <c r="H67" s="16"/>
      <c r="I67" s="16"/>
      <c r="J67" s="16"/>
      <c r="K67" s="17"/>
      <c r="L67" s="16"/>
      <c r="M67" s="16"/>
      <c r="N67" s="16"/>
      <c r="O67" s="16"/>
      <c r="P67" s="16"/>
      <c r="Q67" s="16"/>
      <c r="R67" s="16"/>
      <c r="S67" s="16"/>
      <c r="T67" s="16"/>
      <c r="U67" s="16"/>
      <c r="V67" s="16"/>
      <c r="W67" s="16"/>
      <c r="X67" s="16"/>
      <c r="Y67" s="16"/>
    </row>
  </sheetData>
  <mergeCells count="21">
    <mergeCell ref="C13:H13"/>
    <mergeCell ref="C11:H11"/>
    <mergeCell ref="C50:H64"/>
    <mergeCell ref="I50:I64"/>
    <mergeCell ref="K29:X48"/>
    <mergeCell ref="I29:I48"/>
    <mergeCell ref="T56:X57"/>
    <mergeCell ref="M27:X27"/>
    <mergeCell ref="C29:H48"/>
    <mergeCell ref="B2:Z2"/>
    <mergeCell ref="C5:I5"/>
    <mergeCell ref="C9:H9"/>
    <mergeCell ref="K9:O9"/>
    <mergeCell ref="K5:V5"/>
    <mergeCell ref="C7:H7"/>
    <mergeCell ref="K7:O7"/>
    <mergeCell ref="Q7:R7"/>
    <mergeCell ref="Q9:R9"/>
    <mergeCell ref="K11:O11"/>
    <mergeCell ref="M25:P25"/>
    <mergeCell ref="Q11:R11"/>
  </mergeCells>
  <phoneticPr fontId="0" type="noConversion"/>
  <pageMargins left="0.39370078740157483" right="0.39370078740157483" top="0.39370078740157483" bottom="0.39370078740157483" header="0.31496062992125984" footer="0.35433070866141736"/>
  <pageSetup paperSize="9" scale="7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7</vt:i4>
      </vt:variant>
    </vt:vector>
  </HeadingPairs>
  <TitlesOfParts>
    <vt:vector size="7" baseType="lpstr">
      <vt:lpstr>ÖN SAYFA</vt:lpstr>
      <vt:lpstr>GENEL BİLGİLER</vt:lpstr>
      <vt:lpstr>ÖRNEKLEME BİLGİLERİ</vt:lpstr>
      <vt:lpstr>KALİTE GÖSTERGELERİ-1</vt:lpstr>
      <vt:lpstr>KALİTE GÖSTERGELERİ-2</vt:lpstr>
      <vt:lpstr>KALİTE GÖSTERGELERİ-3</vt:lpstr>
      <vt:lpstr>KALİTE DENETİM ÇALIŞMALARI</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Omar S Hardarson</dc:creator>
  <cp:lastModifiedBy>Bilge ÇORUMLU</cp:lastModifiedBy>
  <cp:lastPrinted>2015-02-06T15:07:57Z</cp:lastPrinted>
  <dcterms:created xsi:type="dcterms:W3CDTF">2004-03-16T15:12:54Z</dcterms:created>
  <dcterms:modified xsi:type="dcterms:W3CDTF">2021-07-02T14:43:42Z</dcterms:modified>
</cp:coreProperties>
</file>